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105" windowWidth="14805" windowHeight="8010" tabRatio="856"/>
  </bookViews>
  <sheets>
    <sheet name="EERR" sheetId="1" r:id="rId1"/>
    <sheet name="Unidades Físicas" sheetId="10" r:id="rId2"/>
    <sheet name="Precios Medios de Venta" sheetId="3" r:id="rId3"/>
    <sheet name="Variación Ingresos" sheetId="4" r:id="rId4"/>
    <sheet name="Variación Gasto Combustible" sheetId="5" r:id="rId5"/>
    <sheet name="Balance General" sheetId="6" r:id="rId6"/>
    <sheet name="Indicadores" sheetId="7" r:id="rId7"/>
    <sheet name="Fair Value" sheetId="8" r:id="rId8"/>
    <sheet name="Ingresos Salmones" sheetId="9" r:id="rId9"/>
  </sheets>
  <calcPr calcId="145621"/>
</workbook>
</file>

<file path=xl/calcChain.xml><?xml version="1.0" encoding="utf-8"?>
<calcChain xmlns="http://schemas.openxmlformats.org/spreadsheetml/2006/main">
  <c r="J10" i="10" l="1"/>
  <c r="I10" i="10"/>
  <c r="K10" i="10" s="1"/>
  <c r="E10" i="10"/>
  <c r="D10" i="10"/>
  <c r="F10" i="10" s="1"/>
  <c r="L10" i="10" l="1"/>
  <c r="G10" i="10"/>
</calcChain>
</file>

<file path=xl/sharedStrings.xml><?xml version="1.0" encoding="utf-8"?>
<sst xmlns="http://schemas.openxmlformats.org/spreadsheetml/2006/main" count="423" uniqueCount="124">
  <si>
    <t>ESTADO DE RESULTADOS</t>
  </si>
  <si>
    <t>PESCA</t>
  </si>
  <si>
    <t>SALMONES</t>
  </si>
  <si>
    <t>CULTIVOS</t>
  </si>
  <si>
    <t>TOTAL</t>
  </si>
  <si>
    <t>Ingresos de actividades ordinarias</t>
  </si>
  <si>
    <t>Costo de venta</t>
  </si>
  <si>
    <t>Margen bruto antes de Fair Value</t>
  </si>
  <si>
    <t>Utilidad (pérdida) valor justo activos biológicos</t>
  </si>
  <si>
    <t>Costo activos biológicos cosechados y vendidos</t>
  </si>
  <si>
    <t xml:space="preserve">Margen bruto </t>
  </si>
  <si>
    <t>OTROS RESULTADOS</t>
  </si>
  <si>
    <t xml:space="preserve">Gastos de administración </t>
  </si>
  <si>
    <t>Costos de distribución</t>
  </si>
  <si>
    <t>Costos financieros</t>
  </si>
  <si>
    <t>Participación de asociadas</t>
  </si>
  <si>
    <t>Diferencia de cambio</t>
  </si>
  <si>
    <t>Otras ganancias (pérdidas)</t>
  </si>
  <si>
    <t>Ingresos financieros</t>
  </si>
  <si>
    <t>Total otros resultados</t>
  </si>
  <si>
    <t>Ganancia (pérdida) antes de impuestos</t>
  </si>
  <si>
    <t xml:space="preserve">(Gasto) ingreso por impuesto </t>
  </si>
  <si>
    <t>Ganancia (pérdida) procedente de operaciones continuadas</t>
  </si>
  <si>
    <t>(Gasto) ingreso procedente de operaciones discontinuadas</t>
  </si>
  <si>
    <t>Ganancia (pérdida) del periodo</t>
  </si>
  <si>
    <t>Participación de minoritarios</t>
  </si>
  <si>
    <t xml:space="preserve">EBITDA   </t>
  </si>
  <si>
    <t>EBITDA  con Ajuste  fair value salmones</t>
  </si>
  <si>
    <t>EBITDA:  Margen Bruto antes de Fair Value + Depreciación del Ejercicio - Gastos de Administración - Costos de Distribución</t>
  </si>
  <si>
    <t xml:space="preserve">EBITDA  con Ajuste  fair value salmones: EBITDA + Utilidad (pérdida) valor justo activos biológicos - Costo activos biológicos cosechados y vendidos </t>
  </si>
  <si>
    <t>Pesca</t>
  </si>
  <si>
    <t>Capturas (tons.)</t>
  </si>
  <si>
    <t>Variación</t>
  </si>
  <si>
    <t>Variación %</t>
  </si>
  <si>
    <t>Norte</t>
  </si>
  <si>
    <t>Propias</t>
  </si>
  <si>
    <t>tons.</t>
  </si>
  <si>
    <t>Terceros</t>
  </si>
  <si>
    <t>Sur</t>
  </si>
  <si>
    <t>-</t>
  </si>
  <si>
    <t>Total</t>
  </si>
  <si>
    <t>Producción</t>
  </si>
  <si>
    <t>Harina de Pescado</t>
  </si>
  <si>
    <t>Aceite de Pescado</t>
  </si>
  <si>
    <t>Conservas</t>
  </si>
  <si>
    <t>cajas</t>
  </si>
  <si>
    <t>Langostinos</t>
  </si>
  <si>
    <t>kilos</t>
  </si>
  <si>
    <t>Jurel Congelado</t>
  </si>
  <si>
    <t>Ventas</t>
  </si>
  <si>
    <t>Salmón</t>
  </si>
  <si>
    <t>Trucha</t>
  </si>
  <si>
    <t>tons WFE</t>
  </si>
  <si>
    <t>Salmon</t>
  </si>
  <si>
    <t>Cultivos</t>
  </si>
  <si>
    <t>Ostiones</t>
  </si>
  <si>
    <t>Abalones</t>
  </si>
  <si>
    <t>Conservas Abalones</t>
  </si>
  <si>
    <t>Mejillones</t>
  </si>
  <si>
    <t>Precios promedio de venta de productos</t>
  </si>
  <si>
    <t>US$ x tons</t>
  </si>
  <si>
    <t>US$ x caja</t>
  </si>
  <si>
    <t>US$ x Kilo</t>
  </si>
  <si>
    <t>Salar</t>
  </si>
  <si>
    <t>Variación de Ingresos por efecto precio</t>
  </si>
  <si>
    <t>MUS$</t>
  </si>
  <si>
    <t>Variación Gasto de Combustible por efecto precio</t>
  </si>
  <si>
    <t>Petróleo Diesel</t>
  </si>
  <si>
    <t>Búnker</t>
  </si>
  <si>
    <t>ACTIVOS</t>
  </si>
  <si>
    <t>Activo Corriente</t>
  </si>
  <si>
    <t>Propiedades, Plantas y Equipos</t>
  </si>
  <si>
    <t>Otros Activos no Corrientes</t>
  </si>
  <si>
    <t>Total Activos</t>
  </si>
  <si>
    <t>PASIVOS</t>
  </si>
  <si>
    <t>Pasivo Corriente</t>
  </si>
  <si>
    <t>Pasivo no Corriente</t>
  </si>
  <si>
    <t>Total Pasivo Exigible</t>
  </si>
  <si>
    <t>Patrimonio Neto de la Controladora</t>
  </si>
  <si>
    <t>Participación Minoritaria</t>
  </si>
  <si>
    <t>Total Patrimonio</t>
  </si>
  <si>
    <t xml:space="preserve">Total Pasivos y Patrimonio </t>
  </si>
  <si>
    <t>Diferencia
MUS$</t>
  </si>
  <si>
    <t>Períodos</t>
  </si>
  <si>
    <t xml:space="preserve">Indicadores de liquidez                                        </t>
  </si>
  <si>
    <t>1) Liquidez corriente</t>
  </si>
  <si>
    <t>2) Razón ácida</t>
  </si>
  <si>
    <t>3) Capital de trabajo US$ millones</t>
  </si>
  <si>
    <t>Indicadores de endeudamiento</t>
  </si>
  <si>
    <t>4) Razón de endeudamiento neto</t>
  </si>
  <si>
    <t>5) Pasivo corto plazo/pasivo total</t>
  </si>
  <si>
    <t>6) Pasivo largo plazo/pasivo total</t>
  </si>
  <si>
    <t xml:space="preserve">Indicadores de rentabilidad  </t>
  </si>
  <si>
    <t>7) Rentabilidad patrimonio</t>
  </si>
  <si>
    <t>8) Rentabilidad activo</t>
  </si>
  <si>
    <t>Producto o Especie</t>
  </si>
  <si>
    <t>EE.UU.</t>
  </si>
  <si>
    <t>Europa + EuroAsia</t>
  </si>
  <si>
    <t>Asia ex Japón</t>
  </si>
  <si>
    <t>Japón</t>
  </si>
  <si>
    <t>LATAM ex Chile</t>
  </si>
  <si>
    <t>Mercado Nacional</t>
  </si>
  <si>
    <t>Otros</t>
  </si>
  <si>
    <t>Salmón Atlántico</t>
  </si>
  <si>
    <t>OTROS</t>
  </si>
  <si>
    <t>Cosechas</t>
  </si>
  <si>
    <t>Conservas*</t>
  </si>
  <si>
    <t>Langostinos**</t>
  </si>
  <si>
    <t>* Con volumen 2016 constante</t>
  </si>
  <si>
    <t>dic 2015
MUS$</t>
  </si>
  <si>
    <t>dic 2015</t>
  </si>
  <si>
    <t>Acumulado al 30 de junio 2016</t>
  </si>
  <si>
    <t>Acumulado al 30 de junio 2015</t>
  </si>
  <si>
    <t>2T 2016</t>
  </si>
  <si>
    <t>2T 2015</t>
  </si>
  <si>
    <t>al 30 jun. 2016</t>
  </si>
  <si>
    <t>al 30 jun. 2015</t>
  </si>
  <si>
    <t>* No considera ventas realizadas a Rabo Servicios por 524.450 cajas  ** Considera despachos realizados desde Chile</t>
  </si>
  <si>
    <t>jun 2016
MUS$</t>
  </si>
  <si>
    <t>jun 2016</t>
  </si>
  <si>
    <t>a jun. 2016</t>
  </si>
  <si>
    <t>a jun. 2015</t>
  </si>
  <si>
    <t>A junio 2015</t>
  </si>
  <si>
    <t>A junio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</si>
</sst>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0.0%"/>
    <numFmt numFmtId="165" formatCode="#,##0;\(#,##0\)"/>
    <numFmt numFmtId="166" formatCode="#,##0.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0"/>
      <name val="Arial Narrow"/>
      <family val="2"/>
    </font>
    <font>
      <b/>
      <sz val="10"/>
      <name val="Arial Narrow"/>
      <family val="2"/>
    </font>
    <font>
      <sz val="10"/>
      <name val="Arial Narrow"/>
      <family val="2"/>
    </font>
    <font>
      <sz val="10"/>
      <name val="Arial"/>
      <family val="2"/>
    </font>
    <font>
      <b/>
      <sz val="11"/>
      <name val="Arial Narrow"/>
      <family val="2"/>
    </font>
    <font>
      <sz val="8"/>
      <name val="Arial Narrow"/>
      <family val="2"/>
    </font>
    <font>
      <sz val="9"/>
      <name val="Arial"/>
      <family val="2"/>
    </font>
    <font>
      <sz val="9"/>
      <name val="Arial Narrow"/>
      <family val="2"/>
    </font>
    <font>
      <b/>
      <sz val="9"/>
      <name val="Arial Narrow"/>
      <family val="2"/>
    </font>
    <font>
      <sz val="7"/>
      <name val="Arial Narrow"/>
      <family val="2"/>
    </font>
    <font>
      <sz val="10"/>
      <color rgb="FFFF0000"/>
      <name val="Arial"/>
      <family val="2"/>
    </font>
    <font>
      <sz val="10"/>
      <color theme="1"/>
      <name val="Arial Narrow"/>
      <family val="2"/>
    </font>
    <font>
      <sz val="10"/>
      <name val="Times New Roman"/>
      <family val="1"/>
    </font>
    <font>
      <b/>
      <sz val="10"/>
      <name val="Times New Roman"/>
      <family val="1"/>
    </font>
    <font>
      <sz val="14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8DB4E2"/>
        <bgColor indexed="64"/>
      </patternFill>
    </fill>
    <fill>
      <patternFill patternType="solid">
        <fgColor theme="2"/>
        <bgColor indexed="64"/>
      </patternFill>
    </fill>
  </fills>
  <borders count="2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/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BFBFBF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142">
    <xf numFmtId="0" fontId="0" fillId="0" borderId="0" xfId="0"/>
    <xf numFmtId="0" fontId="3" fillId="2" borderId="0" xfId="0" applyFont="1" applyFill="1" applyBorder="1" applyAlignment="1">
      <alignment horizontal="center"/>
    </xf>
    <xf numFmtId="0" fontId="5" fillId="2" borderId="0" xfId="0" applyFont="1" applyFill="1" applyBorder="1"/>
    <xf numFmtId="3" fontId="4" fillId="2" borderId="2" xfId="0" applyNumberFormat="1" applyFont="1" applyFill="1" applyBorder="1" applyAlignment="1">
      <alignment horizontal="center" vertical="center" wrapText="1"/>
    </xf>
    <xf numFmtId="0" fontId="4" fillId="2" borderId="0" xfId="0" applyFont="1" applyFill="1" applyBorder="1"/>
    <xf numFmtId="9" fontId="5" fillId="2" borderId="0" xfId="2" applyFont="1" applyFill="1" applyBorder="1"/>
    <xf numFmtId="164" fontId="5" fillId="2" borderId="0" xfId="2" applyNumberFormat="1" applyFont="1" applyFill="1" applyBorder="1"/>
    <xf numFmtId="3" fontId="5" fillId="2" borderId="0" xfId="0" applyNumberFormat="1" applyFont="1" applyFill="1" applyBorder="1"/>
    <xf numFmtId="165" fontId="5" fillId="2" borderId="0" xfId="0" applyNumberFormat="1" applyFont="1" applyFill="1" applyBorder="1"/>
    <xf numFmtId="165" fontId="5" fillId="2" borderId="2" xfId="0" applyNumberFormat="1" applyFont="1" applyFill="1" applyBorder="1"/>
    <xf numFmtId="0" fontId="4" fillId="2" borderId="0" xfId="0" applyFont="1" applyFill="1" applyBorder="1" applyAlignment="1">
      <alignment horizontal="center"/>
    </xf>
    <xf numFmtId="165" fontId="4" fillId="2" borderId="0" xfId="0" applyNumberFormat="1" applyFont="1" applyFill="1" applyBorder="1"/>
    <xf numFmtId="0" fontId="7" fillId="2" borderId="0" xfId="0" applyFont="1" applyFill="1" applyBorder="1" applyAlignment="1">
      <alignment horizontal="center"/>
    </xf>
    <xf numFmtId="165" fontId="7" fillId="2" borderId="0" xfId="0" applyNumberFormat="1" applyFont="1" applyFill="1" applyBorder="1"/>
    <xf numFmtId="0" fontId="4" fillId="2" borderId="0" xfId="0" applyFont="1" applyFill="1" applyBorder="1" applyAlignment="1">
      <alignment horizontal="left"/>
    </xf>
    <xf numFmtId="164" fontId="4" fillId="2" borderId="0" xfId="2" applyNumberFormat="1" applyFont="1" applyFill="1" applyBorder="1"/>
    <xf numFmtId="0" fontId="7" fillId="2" borderId="0" xfId="0" applyFont="1" applyFill="1" applyBorder="1"/>
    <xf numFmtId="0" fontId="7" fillId="2" borderId="0" xfId="0" applyFont="1" applyFill="1" applyBorder="1" applyAlignment="1">
      <alignment horizontal="left"/>
    </xf>
    <xf numFmtId="165" fontId="7" fillId="2" borderId="3" xfId="0" applyNumberFormat="1" applyFont="1" applyFill="1" applyBorder="1"/>
    <xf numFmtId="0" fontId="0" fillId="2" borderId="0" xfId="0" applyFill="1"/>
    <xf numFmtId="0" fontId="0" fillId="0" borderId="0" xfId="0" applyFill="1"/>
    <xf numFmtId="165" fontId="7" fillId="2" borderId="0" xfId="0" applyNumberFormat="1" applyFont="1" applyFill="1" applyBorder="1" applyAlignment="1">
      <alignment horizontal="right"/>
    </xf>
    <xf numFmtId="0" fontId="8" fillId="2" borderId="0" xfId="0" applyFont="1" applyFill="1" applyBorder="1" applyAlignment="1">
      <alignment horizontal="left"/>
    </xf>
    <xf numFmtId="0" fontId="0" fillId="3" borderId="0" xfId="0" applyFill="1"/>
    <xf numFmtId="0" fontId="9" fillId="0" borderId="0" xfId="0" applyFont="1" applyAlignment="1">
      <alignment horizontal="center"/>
    </xf>
    <xf numFmtId="0" fontId="4" fillId="2" borderId="0" xfId="0" applyFont="1" applyFill="1" applyBorder="1" applyAlignment="1"/>
    <xf numFmtId="0" fontId="5" fillId="0" borderId="7" xfId="0" applyFont="1" applyBorder="1"/>
    <xf numFmtId="0" fontId="10" fillId="0" borderId="7" xfId="0" applyFont="1" applyBorder="1" applyAlignment="1">
      <alignment horizontal="center"/>
    </xf>
    <xf numFmtId="3" fontId="5" fillId="0" borderId="8" xfId="0" applyNumberFormat="1" applyFont="1" applyBorder="1" applyAlignment="1">
      <alignment horizontal="right"/>
    </xf>
    <xf numFmtId="164" fontId="5" fillId="0" borderId="9" xfId="2" applyNumberFormat="1" applyFont="1" applyBorder="1" applyAlignment="1">
      <alignment horizontal="right"/>
    </xf>
    <xf numFmtId="164" fontId="5" fillId="0" borderId="8" xfId="2" applyNumberFormat="1" applyFont="1" applyBorder="1" applyAlignment="1">
      <alignment horizontal="right"/>
    </xf>
    <xf numFmtId="3" fontId="5" fillId="0" borderId="8" xfId="0" applyNumberFormat="1" applyFont="1" applyFill="1" applyBorder="1" applyAlignment="1">
      <alignment horizontal="right"/>
    </xf>
    <xf numFmtId="3" fontId="4" fillId="0" borderId="8" xfId="0" applyNumberFormat="1" applyFont="1" applyBorder="1" applyAlignment="1">
      <alignment horizontal="right"/>
    </xf>
    <xf numFmtId="164" fontId="4" fillId="0" borderId="8" xfId="2" applyNumberFormat="1" applyFont="1" applyBorder="1" applyAlignment="1">
      <alignment horizontal="right"/>
    </xf>
    <xf numFmtId="0" fontId="4" fillId="0" borderId="8" xfId="0" applyFont="1" applyBorder="1" applyAlignment="1">
      <alignment horizontal="center"/>
    </xf>
    <xf numFmtId="0" fontId="5" fillId="0" borderId="8" xfId="0" applyFont="1" applyBorder="1"/>
    <xf numFmtId="0" fontId="10" fillId="0" borderId="6" xfId="0" applyFont="1" applyBorder="1" applyAlignment="1">
      <alignment horizontal="center"/>
    </xf>
    <xf numFmtId="3" fontId="5" fillId="2" borderId="8" xfId="0" applyNumberFormat="1" applyFont="1" applyFill="1" applyBorder="1" applyAlignment="1">
      <alignment horizontal="right"/>
    </xf>
    <xf numFmtId="166" fontId="5" fillId="2" borderId="8" xfId="0" applyNumberFormat="1" applyFont="1" applyFill="1" applyBorder="1" applyAlignment="1">
      <alignment horizontal="right"/>
    </xf>
    <xf numFmtId="166" fontId="5" fillId="0" borderId="8" xfId="0" applyNumberFormat="1" applyFont="1" applyBorder="1" applyAlignment="1">
      <alignment horizontal="right"/>
    </xf>
    <xf numFmtId="3" fontId="14" fillId="2" borderId="8" xfId="0" applyNumberFormat="1" applyFont="1" applyFill="1" applyBorder="1" applyAlignment="1">
      <alignment horizontal="right"/>
    </xf>
    <xf numFmtId="4" fontId="5" fillId="0" borderId="8" xfId="0" applyNumberFormat="1" applyFont="1" applyBorder="1" applyAlignment="1">
      <alignment horizontal="right"/>
    </xf>
    <xf numFmtId="0" fontId="4" fillId="0" borderId="8" xfId="0" applyFont="1" applyBorder="1"/>
    <xf numFmtId="0" fontId="11" fillId="0" borderId="6" xfId="0" applyFont="1" applyBorder="1" applyAlignment="1">
      <alignment horizontal="center"/>
    </xf>
    <xf numFmtId="3" fontId="4" fillId="2" borderId="8" xfId="0" applyNumberFormat="1" applyFont="1" applyFill="1" applyBorder="1" applyAlignment="1">
      <alignment horizontal="right"/>
    </xf>
    <xf numFmtId="0" fontId="10" fillId="0" borderId="10" xfId="0" applyFont="1" applyFill="1" applyBorder="1"/>
    <xf numFmtId="0" fontId="6" fillId="0" borderId="0" xfId="0" applyFont="1" applyFill="1" applyBorder="1"/>
    <xf numFmtId="0" fontId="6" fillId="0" borderId="13" xfId="0" applyFont="1" applyFill="1" applyBorder="1"/>
    <xf numFmtId="0" fontId="13" fillId="0" borderId="0" xfId="0" applyFont="1" applyFill="1" applyBorder="1"/>
    <xf numFmtId="0" fontId="15" fillId="2" borderId="0" xfId="0" applyFont="1" applyFill="1" applyBorder="1" applyAlignment="1">
      <alignment vertical="top"/>
    </xf>
    <xf numFmtId="17" fontId="15" fillId="2" borderId="0" xfId="0" quotePrefix="1" applyNumberFormat="1" applyFont="1" applyFill="1" applyBorder="1" applyAlignment="1">
      <alignment horizontal="center" vertical="top" wrapText="1"/>
    </xf>
    <xf numFmtId="0" fontId="15" fillId="2" borderId="0" xfId="0" applyFont="1" applyFill="1" applyBorder="1" applyAlignment="1">
      <alignment horizontal="center" vertical="top" wrapText="1"/>
    </xf>
    <xf numFmtId="0" fontId="15" fillId="2" borderId="0" xfId="0" applyFont="1" applyFill="1" applyBorder="1" applyAlignment="1">
      <alignment horizontal="center" vertical="top"/>
    </xf>
    <xf numFmtId="0" fontId="15" fillId="2" borderId="0" xfId="0" applyFont="1" applyFill="1" applyBorder="1"/>
    <xf numFmtId="3" fontId="15" fillId="2" borderId="0" xfId="0" applyNumberFormat="1" applyFont="1" applyFill="1" applyBorder="1"/>
    <xf numFmtId="164" fontId="15" fillId="2" borderId="0" xfId="2" applyNumberFormat="1" applyFont="1" applyFill="1" applyBorder="1"/>
    <xf numFmtId="0" fontId="16" fillId="2" borderId="0" xfId="0" applyFont="1" applyFill="1" applyBorder="1"/>
    <xf numFmtId="3" fontId="16" fillId="2" borderId="0" xfId="0" applyNumberFormat="1" applyFont="1" applyFill="1" applyBorder="1"/>
    <xf numFmtId="164" fontId="16" fillId="2" borderId="0" xfId="2" applyNumberFormat="1" applyFont="1" applyFill="1" applyBorder="1"/>
    <xf numFmtId="164" fontId="15" fillId="2" borderId="0" xfId="0" applyNumberFormat="1" applyFont="1" applyFill="1" applyBorder="1"/>
    <xf numFmtId="17" fontId="16" fillId="2" borderId="0" xfId="0" quotePrefix="1" applyNumberFormat="1" applyFont="1" applyFill="1" applyBorder="1" applyAlignment="1">
      <alignment horizontal="center"/>
    </xf>
    <xf numFmtId="17" fontId="16" fillId="2" borderId="0" xfId="0" applyNumberFormat="1" applyFont="1" applyFill="1" applyBorder="1" applyAlignment="1">
      <alignment horizontal="center"/>
    </xf>
    <xf numFmtId="0" fontId="16" fillId="2" borderId="0" xfId="0" applyFont="1" applyFill="1" applyBorder="1" applyAlignment="1">
      <alignment horizontal="left" vertical="center" wrapText="1" indent="3"/>
    </xf>
    <xf numFmtId="0" fontId="15" fillId="2" borderId="0" xfId="0" applyFont="1" applyFill="1" applyBorder="1" applyAlignment="1">
      <alignment horizontal="center"/>
    </xf>
    <xf numFmtId="2" fontId="15" fillId="2" borderId="0" xfId="0" applyNumberFormat="1" applyFont="1" applyFill="1" applyBorder="1" applyAlignment="1">
      <alignment horizontal="center"/>
    </xf>
    <xf numFmtId="2" fontId="15" fillId="2" borderId="0" xfId="0" applyNumberFormat="1" applyFont="1" applyFill="1" applyBorder="1" applyAlignment="1">
      <alignment horizontal="left" indent="5"/>
    </xf>
    <xf numFmtId="166" fontId="15" fillId="0" borderId="0" xfId="0" applyNumberFormat="1" applyFont="1" applyFill="1" applyBorder="1" applyAlignment="1">
      <alignment horizontal="center"/>
    </xf>
    <xf numFmtId="3" fontId="15" fillId="2" borderId="0" xfId="0" applyNumberFormat="1" applyFont="1" applyFill="1" applyBorder="1" applyAlignment="1">
      <alignment horizontal="left" indent="4"/>
    </xf>
    <xf numFmtId="166" fontId="15" fillId="2" borderId="0" xfId="0" applyNumberFormat="1" applyFont="1" applyFill="1" applyBorder="1" applyAlignment="1">
      <alignment horizontal="center"/>
    </xf>
    <xf numFmtId="0" fontId="16" fillId="2" borderId="0" xfId="0" applyFont="1" applyFill="1" applyBorder="1" applyAlignment="1">
      <alignment horizontal="left" indent="3"/>
    </xf>
    <xf numFmtId="0" fontId="16" fillId="2" borderId="0" xfId="0" applyFont="1" applyFill="1" applyBorder="1" applyAlignment="1">
      <alignment horizontal="left" vertical="center" indent="3"/>
    </xf>
    <xf numFmtId="10" fontId="15" fillId="2" borderId="0" xfId="2" applyNumberFormat="1" applyFont="1" applyFill="1" applyBorder="1" applyAlignment="1">
      <alignment horizontal="center"/>
    </xf>
    <xf numFmtId="10" fontId="15" fillId="2" borderId="0" xfId="2" applyNumberFormat="1" applyFont="1" applyFill="1" applyBorder="1" applyAlignment="1">
      <alignment horizontal="left" indent="4"/>
    </xf>
    <xf numFmtId="0" fontId="17" fillId="0" borderId="0" xfId="3" applyFont="1" applyBorder="1"/>
    <xf numFmtId="3" fontId="4" fillId="2" borderId="11" xfId="0" applyNumberFormat="1" applyFont="1" applyFill="1" applyBorder="1" applyAlignment="1">
      <alignment horizontal="center"/>
    </xf>
    <xf numFmtId="3" fontId="4" fillId="2" borderId="12" xfId="0" applyNumberFormat="1" applyFont="1" applyFill="1" applyBorder="1" applyAlignment="1">
      <alignment horizontal="center"/>
    </xf>
    <xf numFmtId="165" fontId="5" fillId="2" borderId="0" xfId="0" applyNumberFormat="1" applyFont="1" applyFill="1" applyBorder="1" applyAlignment="1">
      <alignment horizontal="center"/>
    </xf>
    <xf numFmtId="165" fontId="5" fillId="2" borderId="16" xfId="0" applyNumberFormat="1" applyFont="1" applyFill="1" applyBorder="1" applyAlignment="1">
      <alignment horizontal="center"/>
    </xf>
    <xf numFmtId="0" fontId="5" fillId="2" borderId="2" xfId="0" applyFont="1" applyFill="1" applyBorder="1"/>
    <xf numFmtId="165" fontId="5" fillId="2" borderId="2" xfId="0" applyNumberFormat="1" applyFont="1" applyFill="1" applyBorder="1" applyAlignment="1">
      <alignment horizontal="center"/>
    </xf>
    <xf numFmtId="165" fontId="5" fillId="2" borderId="15" xfId="0" applyNumberFormat="1" applyFont="1" applyFill="1" applyBorder="1" applyAlignment="1">
      <alignment horizontal="center"/>
    </xf>
    <xf numFmtId="165" fontId="2" fillId="0" borderId="0" xfId="3" applyNumberFormat="1" applyFont="1" applyBorder="1" applyAlignment="1">
      <alignment horizontal="center"/>
    </xf>
    <xf numFmtId="165" fontId="2" fillId="0" borderId="16" xfId="3" applyNumberFormat="1" applyFont="1" applyBorder="1" applyAlignment="1">
      <alignment horizontal="center"/>
    </xf>
    <xf numFmtId="165" fontId="2" fillId="0" borderId="0" xfId="3" applyNumberFormat="1" applyFont="1" applyFill="1" applyBorder="1" applyAlignment="1">
      <alignment horizontal="center"/>
    </xf>
    <xf numFmtId="0" fontId="18" fillId="5" borderId="18" xfId="0" applyFont="1" applyFill="1" applyBorder="1" applyAlignment="1">
      <alignment vertical="center"/>
    </xf>
    <xf numFmtId="0" fontId="18" fillId="5" borderId="19" xfId="0" applyFont="1" applyFill="1" applyBorder="1" applyAlignment="1">
      <alignment horizontal="center" vertical="center"/>
    </xf>
    <xf numFmtId="0" fontId="18" fillId="5" borderId="20" xfId="0" applyFont="1" applyFill="1" applyBorder="1" applyAlignment="1">
      <alignment horizontal="center" vertical="center"/>
    </xf>
    <xf numFmtId="0" fontId="18" fillId="5" borderId="18" xfId="0" applyFont="1" applyFill="1" applyBorder="1" applyAlignment="1">
      <alignment horizontal="center" vertical="center"/>
    </xf>
    <xf numFmtId="0" fontId="18" fillId="5" borderId="21" xfId="0" applyFont="1" applyFill="1" applyBorder="1" applyAlignment="1">
      <alignment vertical="center"/>
    </xf>
    <xf numFmtId="0" fontId="18" fillId="5" borderId="22" xfId="0" applyFont="1" applyFill="1" applyBorder="1" applyAlignment="1">
      <alignment horizontal="center" vertical="center"/>
    </xf>
    <xf numFmtId="0" fontId="18" fillId="5" borderId="14" xfId="0" applyFont="1" applyFill="1" applyBorder="1" applyAlignment="1">
      <alignment horizontal="center" vertical="center"/>
    </xf>
    <xf numFmtId="0" fontId="18" fillId="5" borderId="21" xfId="0" applyFont="1" applyFill="1" applyBorder="1" applyAlignment="1">
      <alignment horizontal="center" vertical="center"/>
    </xf>
    <xf numFmtId="0" fontId="18" fillId="0" borderId="21" xfId="0" applyFont="1" applyBorder="1" applyAlignment="1">
      <alignment vertical="center"/>
    </xf>
    <xf numFmtId="165" fontId="18" fillId="0" borderId="22" xfId="1" applyNumberFormat="1" applyFont="1" applyFill="1" applyBorder="1" applyAlignment="1">
      <alignment horizontal="right" vertical="center"/>
    </xf>
    <xf numFmtId="0" fontId="18" fillId="5" borderId="23" xfId="0" applyFont="1" applyFill="1" applyBorder="1" applyAlignment="1">
      <alignment horizontal="center" vertical="center"/>
    </xf>
    <xf numFmtId="0" fontId="5" fillId="0" borderId="0" xfId="0" applyFont="1" applyBorder="1"/>
    <xf numFmtId="0" fontId="10" fillId="0" borderId="0" xfId="0" applyFont="1" applyBorder="1" applyAlignment="1">
      <alignment horizontal="center"/>
    </xf>
    <xf numFmtId="0" fontId="4" fillId="0" borderId="25" xfId="0" applyFont="1" applyFill="1" applyBorder="1" applyAlignment="1">
      <alignment horizontal="center"/>
    </xf>
    <xf numFmtId="0" fontId="4" fillId="0" borderId="24" xfId="0" applyFont="1" applyFill="1" applyBorder="1" applyAlignment="1">
      <alignment horizontal="center"/>
    </xf>
    <xf numFmtId="0" fontId="5" fillId="0" borderId="9" xfId="0" applyFont="1" applyBorder="1" applyAlignment="1">
      <alignment horizontal="left" indent="2"/>
    </xf>
    <xf numFmtId="0" fontId="10" fillId="0" borderId="9" xfId="0" applyFont="1" applyBorder="1" applyAlignment="1">
      <alignment horizontal="center"/>
    </xf>
    <xf numFmtId="3" fontId="5" fillId="0" borderId="9" xfId="0" applyNumberFormat="1" applyFont="1" applyBorder="1" applyAlignment="1">
      <alignment horizontal="right"/>
    </xf>
    <xf numFmtId="3" fontId="5" fillId="0" borderId="9" xfId="0" applyNumberFormat="1" applyFont="1" applyFill="1" applyBorder="1" applyAlignment="1">
      <alignment horizontal="right"/>
    </xf>
    <xf numFmtId="0" fontId="5" fillId="0" borderId="8" xfId="0" applyFont="1" applyBorder="1" applyAlignment="1">
      <alignment horizontal="left" indent="2"/>
    </xf>
    <xf numFmtId="0" fontId="10" fillId="0" borderId="8" xfId="0" applyFont="1" applyBorder="1" applyAlignment="1">
      <alignment horizontal="center"/>
    </xf>
    <xf numFmtId="0" fontId="5" fillId="0" borderId="5" xfId="0" applyFont="1" applyBorder="1"/>
    <xf numFmtId="0" fontId="10" fillId="0" borderId="5" xfId="0" applyFont="1" applyBorder="1" applyAlignment="1">
      <alignment horizontal="center"/>
    </xf>
    <xf numFmtId="164" fontId="5" fillId="0" borderId="8" xfId="2" applyNumberFormat="1" applyFont="1" applyFill="1" applyBorder="1" applyAlignment="1">
      <alignment horizontal="right"/>
    </xf>
    <xf numFmtId="0" fontId="4" fillId="0" borderId="8" xfId="0" applyFont="1" applyBorder="1" applyAlignment="1"/>
    <xf numFmtId="0" fontId="11" fillId="0" borderId="8" xfId="0" applyFont="1" applyBorder="1" applyAlignment="1">
      <alignment horizontal="center"/>
    </xf>
    <xf numFmtId="3" fontId="4" fillId="0" borderId="8" xfId="0" applyNumberFormat="1" applyFont="1" applyFill="1" applyBorder="1" applyAlignment="1">
      <alignment horizontal="right"/>
    </xf>
    <xf numFmtId="0" fontId="12" fillId="0" borderId="0" xfId="0" applyFont="1" applyBorder="1"/>
    <xf numFmtId="0" fontId="10" fillId="0" borderId="0" xfId="0" applyFont="1" applyAlignment="1">
      <alignment horizontal="center"/>
    </xf>
    <xf numFmtId="0" fontId="5" fillId="0" borderId="0" xfId="0" applyFont="1"/>
    <xf numFmtId="0" fontId="5" fillId="2" borderId="7" xfId="0" applyFont="1" applyFill="1" applyBorder="1"/>
    <xf numFmtId="0" fontId="10" fillId="2" borderId="7" xfId="0" applyFont="1" applyFill="1" applyBorder="1" applyAlignment="1">
      <alignment horizontal="center"/>
    </xf>
    <xf numFmtId="0" fontId="13" fillId="0" borderId="0" xfId="0" applyFont="1"/>
    <xf numFmtId="3" fontId="5" fillId="0" borderId="0" xfId="0" applyNumberFormat="1" applyFont="1"/>
    <xf numFmtId="9" fontId="5" fillId="0" borderId="0" xfId="2" applyFont="1"/>
    <xf numFmtId="0" fontId="13" fillId="0" borderId="0" xfId="0" applyFont="1" applyAlignment="1">
      <alignment horizontal="right"/>
    </xf>
    <xf numFmtId="0" fontId="0" fillId="0" borderId="0" xfId="0" applyAlignment="1">
      <alignment horizontal="right"/>
    </xf>
    <xf numFmtId="3" fontId="5" fillId="0" borderId="0" xfId="0" applyNumberFormat="1" applyFont="1" applyBorder="1"/>
    <xf numFmtId="164" fontId="5" fillId="0" borderId="0" xfId="2" applyNumberFormat="1" applyFont="1" applyBorder="1"/>
    <xf numFmtId="0" fontId="0" fillId="0" borderId="0" xfId="0" applyBorder="1"/>
    <xf numFmtId="0" fontId="5" fillId="0" borderId="4" xfId="0" applyFont="1" applyBorder="1"/>
    <xf numFmtId="164" fontId="5" fillId="0" borderId="0" xfId="2" applyNumberFormat="1" applyFont="1" applyFill="1" applyBorder="1"/>
    <xf numFmtId="164" fontId="0" fillId="2" borderId="0" xfId="2" applyNumberFormat="1" applyFont="1" applyFill="1"/>
    <xf numFmtId="3" fontId="4" fillId="0" borderId="5" xfId="0" applyNumberFormat="1" applyFont="1" applyBorder="1" applyAlignment="1">
      <alignment horizontal="right"/>
    </xf>
    <xf numFmtId="3" fontId="4" fillId="0" borderId="5" xfId="0" applyNumberFormat="1" applyFont="1" applyFill="1" applyBorder="1" applyAlignment="1">
      <alignment horizontal="right"/>
    </xf>
    <xf numFmtId="0" fontId="19" fillId="0" borderId="0" xfId="0" applyFont="1"/>
    <xf numFmtId="0" fontId="5" fillId="0" borderId="0" xfId="0" applyFont="1" applyFill="1" applyBorder="1"/>
    <xf numFmtId="3" fontId="4" fillId="2" borderId="1" xfId="0" applyNumberFormat="1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5" xfId="0" applyFont="1" applyFill="1" applyBorder="1" applyAlignment="1">
      <alignment horizontal="center"/>
    </xf>
    <xf numFmtId="0" fontId="4" fillId="4" borderId="6" xfId="0" applyFont="1" applyFill="1" applyBorder="1" applyAlignment="1">
      <alignment horizontal="center"/>
    </xf>
    <xf numFmtId="0" fontId="4" fillId="6" borderId="4" xfId="0" applyFont="1" applyFill="1" applyBorder="1" applyAlignment="1">
      <alignment horizontal="center"/>
    </xf>
    <xf numFmtId="0" fontId="4" fillId="6" borderId="5" xfId="0" applyFont="1" applyFill="1" applyBorder="1" applyAlignment="1">
      <alignment horizontal="center"/>
    </xf>
    <xf numFmtId="0" fontId="4" fillId="6" borderId="6" xfId="0" applyFont="1" applyFill="1" applyBorder="1" applyAlignment="1">
      <alignment horizontal="center"/>
    </xf>
    <xf numFmtId="0" fontId="16" fillId="2" borderId="0" xfId="0" applyFont="1" applyFill="1" applyBorder="1" applyAlignment="1">
      <alignment horizontal="center"/>
    </xf>
    <xf numFmtId="3" fontId="4" fillId="2" borderId="2" xfId="0" applyNumberFormat="1" applyFont="1" applyFill="1" applyBorder="1" applyAlignment="1">
      <alignment horizontal="center"/>
    </xf>
    <xf numFmtId="3" fontId="4" fillId="2" borderId="15" xfId="0" applyNumberFormat="1" applyFont="1" applyFill="1" applyBorder="1" applyAlignment="1">
      <alignment horizontal="center"/>
    </xf>
    <xf numFmtId="3" fontId="4" fillId="2" borderId="17" xfId="0" applyNumberFormat="1" applyFont="1" applyFill="1" applyBorder="1" applyAlignment="1">
      <alignment horizontal="center"/>
    </xf>
  </cellXfs>
  <cellStyles count="4">
    <cellStyle name="Millares" xfId="1" builtinId="3"/>
    <cellStyle name="Normal" xfId="0" builtinId="0"/>
    <cellStyle name="Normal 11" xfId="3"/>
    <cellStyle name="Porcentaje" xfId="2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7"/>
  <sheetViews>
    <sheetView showGridLines="0" tabSelected="1" workbookViewId="0"/>
  </sheetViews>
  <sheetFormatPr baseColWidth="10" defaultColWidth="9.140625" defaultRowHeight="15" x14ac:dyDescent="0.25"/>
  <cols>
    <col min="1" max="1" width="46.140625" style="19" customWidth="1"/>
    <col min="2" max="3" width="11.42578125" style="19" customWidth="1"/>
    <col min="4" max="4" width="10.42578125" style="19" customWidth="1"/>
    <col min="5" max="5" width="11.42578125" style="19" customWidth="1"/>
    <col min="7" max="8" width="11.42578125" style="19" customWidth="1"/>
    <col min="9" max="9" width="10.42578125" style="19" customWidth="1"/>
    <col min="10" max="10" width="11.42578125" style="19" customWidth="1"/>
  </cols>
  <sheetData>
    <row r="1" spans="1:10" x14ac:dyDescent="0.25">
      <c r="A1" s="1" t="s">
        <v>0</v>
      </c>
      <c r="B1" s="131" t="s">
        <v>111</v>
      </c>
      <c r="C1" s="131"/>
      <c r="D1" s="131"/>
      <c r="E1" s="131"/>
      <c r="F1" s="19"/>
      <c r="G1" s="131" t="s">
        <v>112</v>
      </c>
      <c r="H1" s="131"/>
      <c r="I1" s="131"/>
      <c r="J1" s="131"/>
    </row>
    <row r="2" spans="1:10" x14ac:dyDescent="0.25">
      <c r="A2" s="2"/>
      <c r="B2" s="3" t="s">
        <v>1</v>
      </c>
      <c r="C2" s="3" t="s">
        <v>2</v>
      </c>
      <c r="D2" s="3" t="s">
        <v>3</v>
      </c>
      <c r="E2" s="3" t="s">
        <v>4</v>
      </c>
      <c r="F2" s="19"/>
      <c r="G2" s="3" t="s">
        <v>1</v>
      </c>
      <c r="H2" s="3" t="s">
        <v>2</v>
      </c>
      <c r="I2" s="3" t="s">
        <v>3</v>
      </c>
      <c r="J2" s="3" t="s">
        <v>4</v>
      </c>
    </row>
    <row r="3" spans="1:10" x14ac:dyDescent="0.25">
      <c r="A3" s="4"/>
      <c r="B3" s="5"/>
      <c r="C3" s="6"/>
      <c r="D3" s="5"/>
      <c r="E3" s="7"/>
      <c r="F3" s="19"/>
      <c r="G3" s="5"/>
      <c r="H3" s="6"/>
      <c r="I3" s="5"/>
    </row>
    <row r="4" spans="1:10" x14ac:dyDescent="0.25">
      <c r="A4" s="2" t="s">
        <v>5</v>
      </c>
      <c r="B4" s="8">
        <v>55499.69226787136</v>
      </c>
      <c r="C4" s="8">
        <v>169627.57955607359</v>
      </c>
      <c r="D4" s="8">
        <v>13970.793357632261</v>
      </c>
      <c r="E4" s="7">
        <v>239098.0651815772</v>
      </c>
      <c r="F4" s="19"/>
      <c r="G4" s="8">
        <v>60385.610603190478</v>
      </c>
      <c r="H4" s="8">
        <v>133366.6392486369</v>
      </c>
      <c r="I4" s="8">
        <v>14872.329850479959</v>
      </c>
      <c r="J4" s="7">
        <v>208624.57970230735</v>
      </c>
    </row>
    <row r="5" spans="1:10" x14ac:dyDescent="0.25">
      <c r="A5" s="2" t="s">
        <v>6</v>
      </c>
      <c r="B5" s="9">
        <v>-46556.079995352498</v>
      </c>
      <c r="C5" s="9">
        <v>-166522.23157808898</v>
      </c>
      <c r="D5" s="9">
        <v>-11314.70104876478</v>
      </c>
      <c r="E5" s="9">
        <v>-224393.01262220627</v>
      </c>
      <c r="F5" s="19"/>
      <c r="G5" s="9">
        <v>-51811.78347635438</v>
      </c>
      <c r="H5" s="9">
        <v>-117646.59227606539</v>
      </c>
      <c r="I5" s="9">
        <v>-11425.850588873533</v>
      </c>
      <c r="J5" s="9">
        <v>-180884.22634129328</v>
      </c>
    </row>
    <row r="6" spans="1:10" x14ac:dyDescent="0.25">
      <c r="A6" s="10" t="s">
        <v>7</v>
      </c>
      <c r="B6" s="11">
        <v>8943.6122725188616</v>
      </c>
      <c r="C6" s="11">
        <v>3105.3479779846093</v>
      </c>
      <c r="D6" s="11">
        <v>2656.0923088674808</v>
      </c>
      <c r="E6" s="11">
        <v>14705.052559370952</v>
      </c>
      <c r="F6" s="19"/>
      <c r="G6" s="11">
        <v>8573.8271268360986</v>
      </c>
      <c r="H6" s="11">
        <v>15720.046972571508</v>
      </c>
      <c r="I6" s="11">
        <v>3446.479261606426</v>
      </c>
      <c r="J6" s="11">
        <v>27740.353361014037</v>
      </c>
    </row>
    <row r="7" spans="1:10" x14ac:dyDescent="0.25">
      <c r="A7" s="2" t="s">
        <v>8</v>
      </c>
      <c r="B7" s="11"/>
      <c r="C7" s="8">
        <v>20616.214670000001</v>
      </c>
      <c r="D7" s="11"/>
      <c r="E7" s="8">
        <v>20616.214670000001</v>
      </c>
      <c r="F7" s="19"/>
      <c r="G7" s="8"/>
      <c r="H7" s="8">
        <v>-1154.6243899999999</v>
      </c>
      <c r="I7" s="11"/>
      <c r="J7" s="8">
        <v>-1154.6243899999999</v>
      </c>
    </row>
    <row r="8" spans="1:10" x14ac:dyDescent="0.25">
      <c r="A8" s="2" t="s">
        <v>9</v>
      </c>
      <c r="B8" s="9"/>
      <c r="C8" s="9">
        <v>327.67455000000001</v>
      </c>
      <c r="D8" s="9"/>
      <c r="E8" s="9">
        <v>327.67455000000001</v>
      </c>
      <c r="F8" s="19"/>
      <c r="G8" s="9"/>
      <c r="H8" s="9">
        <v>-88.762119999999996</v>
      </c>
      <c r="I8" s="9"/>
      <c r="J8" s="9">
        <v>-88.762119999999996</v>
      </c>
    </row>
    <row r="9" spans="1:10" ht="16.5" x14ac:dyDescent="0.3">
      <c r="A9" s="12" t="s">
        <v>10</v>
      </c>
      <c r="B9" s="13">
        <v>8943.6122725188616</v>
      </c>
      <c r="C9" s="13">
        <v>24049.23719798461</v>
      </c>
      <c r="D9" s="13">
        <v>2656.0923088674808</v>
      </c>
      <c r="E9" s="13">
        <v>35648.941779370958</v>
      </c>
      <c r="F9" s="19"/>
      <c r="G9" s="13">
        <v>8573.8271268360986</v>
      </c>
      <c r="H9" s="13">
        <v>14476.660462571508</v>
      </c>
      <c r="I9" s="13">
        <v>3446.479261606426</v>
      </c>
      <c r="J9" s="13">
        <v>26496.966851014036</v>
      </c>
    </row>
    <row r="10" spans="1:10" x14ac:dyDescent="0.25">
      <c r="A10" s="10"/>
      <c r="B10" s="11"/>
      <c r="C10" s="11"/>
      <c r="D10" s="11"/>
      <c r="E10" s="11"/>
      <c r="F10" s="19"/>
      <c r="G10" s="8"/>
      <c r="H10" s="8"/>
      <c r="I10" s="11"/>
      <c r="J10" s="11"/>
    </row>
    <row r="11" spans="1:10" x14ac:dyDescent="0.25">
      <c r="A11" s="14" t="s">
        <v>11</v>
      </c>
      <c r="B11" s="11"/>
      <c r="C11" s="15"/>
      <c r="D11" s="11"/>
      <c r="E11" s="11"/>
      <c r="F11" s="19"/>
      <c r="H11" s="15"/>
      <c r="I11" s="11"/>
      <c r="J11" s="11"/>
    </row>
    <row r="12" spans="1:10" x14ac:dyDescent="0.25">
      <c r="A12" s="2" t="s">
        <v>12</v>
      </c>
      <c r="B12" s="8">
        <v>-5166.9751766039817</v>
      </c>
      <c r="C12" s="8">
        <v>-5044.4199017165311</v>
      </c>
      <c r="D12" s="8">
        <v>-1748.1979699999999</v>
      </c>
      <c r="E12" s="8">
        <v>-11959.593048320514</v>
      </c>
      <c r="F12" s="22"/>
      <c r="G12" s="8">
        <v>-5083.8658876081499</v>
      </c>
      <c r="H12" s="8">
        <v>-4780.7988807341762</v>
      </c>
      <c r="I12" s="8">
        <v>-2078.5236599999998</v>
      </c>
      <c r="J12" s="8">
        <v>-11943.188428342324</v>
      </c>
    </row>
    <row r="13" spans="1:10" x14ac:dyDescent="0.25">
      <c r="A13" s="2" t="s">
        <v>13</v>
      </c>
      <c r="B13" s="8">
        <v>-4293.2157118019195</v>
      </c>
      <c r="C13" s="8">
        <v>-5711.8870301757706</v>
      </c>
      <c r="D13" s="8">
        <v>-1381.105561491511</v>
      </c>
      <c r="E13" s="8">
        <v>-11386.208303469202</v>
      </c>
      <c r="F13" s="125"/>
      <c r="G13" s="8">
        <v>-4337.6982200000002</v>
      </c>
      <c r="H13" s="8">
        <v>-6116.2391471405872</v>
      </c>
      <c r="I13" s="8">
        <v>-1780.5807227192172</v>
      </c>
      <c r="J13" s="8">
        <v>-12234.518089859806</v>
      </c>
    </row>
    <row r="14" spans="1:10" x14ac:dyDescent="0.25">
      <c r="A14" s="2" t="s">
        <v>14</v>
      </c>
      <c r="B14" s="8">
        <v>-1028.56294</v>
      </c>
      <c r="C14" s="8">
        <v>-1749.6001725821695</v>
      </c>
      <c r="D14" s="8">
        <v>-269.75899733644172</v>
      </c>
      <c r="E14" s="8">
        <v>-3047.9221099186111</v>
      </c>
      <c r="F14" s="19"/>
      <c r="G14" s="8">
        <v>-1259.77107</v>
      </c>
      <c r="H14" s="8">
        <v>-2259.4999651944095</v>
      </c>
      <c r="I14" s="8">
        <v>-345.54749844316325</v>
      </c>
      <c r="J14" s="8">
        <v>-3864.8185336375732</v>
      </c>
    </row>
    <row r="15" spans="1:10" x14ac:dyDescent="0.25">
      <c r="A15" s="2" t="s">
        <v>15</v>
      </c>
      <c r="B15" s="8">
        <v>0</v>
      </c>
      <c r="C15" s="8">
        <v>665.95845999999995</v>
      </c>
      <c r="D15" s="8">
        <v>0</v>
      </c>
      <c r="E15" s="8">
        <v>665.95845999999995</v>
      </c>
      <c r="F15" s="19"/>
      <c r="G15" s="8">
        <v>-38.269229999999979</v>
      </c>
      <c r="H15" s="8">
        <v>981.32636000000002</v>
      </c>
      <c r="I15" s="8">
        <v>0</v>
      </c>
      <c r="J15" s="8">
        <v>943.05713000000003</v>
      </c>
    </row>
    <row r="16" spans="1:10" x14ac:dyDescent="0.25">
      <c r="A16" s="2" t="s">
        <v>16</v>
      </c>
      <c r="B16" s="8">
        <v>934.77685167749769</v>
      </c>
      <c r="C16" s="8">
        <v>-675.78137124278874</v>
      </c>
      <c r="D16" s="8">
        <v>-27.887990588780511</v>
      </c>
      <c r="E16" s="8">
        <v>231.10748984592843</v>
      </c>
      <c r="F16" s="19"/>
      <c r="G16" s="8">
        <v>-878.87598000000003</v>
      </c>
      <c r="H16" s="8">
        <v>-5.6004766665918</v>
      </c>
      <c r="I16" s="8">
        <v>-40.422537345652472</v>
      </c>
      <c r="J16" s="8">
        <v>-924.89899401224432</v>
      </c>
    </row>
    <row r="17" spans="1:10" x14ac:dyDescent="0.25">
      <c r="A17" s="2" t="s">
        <v>17</v>
      </c>
      <c r="B17" s="8">
        <v>50.329847181800915</v>
      </c>
      <c r="C17" s="8">
        <v>-5857.4696448345721</v>
      </c>
      <c r="D17" s="8">
        <v>8.2468232184703645</v>
      </c>
      <c r="E17" s="8">
        <v>-5798.8929744343004</v>
      </c>
      <c r="F17" s="19"/>
      <c r="G17" s="8">
        <v>4966.1659999999993</v>
      </c>
      <c r="H17" s="8">
        <v>17.806762302989586</v>
      </c>
      <c r="I17" s="8">
        <v>-23.764319669220825</v>
      </c>
      <c r="J17" s="8">
        <v>4960.2084426337678</v>
      </c>
    </row>
    <row r="18" spans="1:10" x14ac:dyDescent="0.25">
      <c r="A18" s="2" t="s">
        <v>18</v>
      </c>
      <c r="B18" s="8">
        <v>0</v>
      </c>
      <c r="C18" s="8">
        <v>24.733250000000002</v>
      </c>
      <c r="D18" s="8">
        <v>0</v>
      </c>
      <c r="E18" s="8">
        <v>24.733250000000002</v>
      </c>
      <c r="F18" s="19"/>
      <c r="G18" s="8">
        <v>172.56747000000001</v>
      </c>
      <c r="H18" s="8">
        <v>154.78010999999998</v>
      </c>
      <c r="I18" s="8">
        <v>0</v>
      </c>
      <c r="J18" s="8">
        <v>327.34757999999999</v>
      </c>
    </row>
    <row r="19" spans="1:10" x14ac:dyDescent="0.25">
      <c r="A19" s="2"/>
      <c r="B19" s="9"/>
      <c r="C19" s="9"/>
      <c r="D19" s="9"/>
      <c r="E19" s="9"/>
      <c r="F19" s="19"/>
      <c r="G19" s="9"/>
      <c r="H19" s="9"/>
      <c r="I19" s="9"/>
      <c r="J19" s="9"/>
    </row>
    <row r="20" spans="1:10" x14ac:dyDescent="0.25">
      <c r="A20" s="14" t="s">
        <v>19</v>
      </c>
      <c r="B20" s="11">
        <v>-9503.6471295466017</v>
      </c>
      <c r="C20" s="11">
        <v>-18348.466410551831</v>
      </c>
      <c r="D20" s="11">
        <v>-3418.7036961982626</v>
      </c>
      <c r="E20" s="11">
        <v>-31270.817236296694</v>
      </c>
      <c r="F20" s="19"/>
      <c r="G20" s="11">
        <v>-6459.7469176081522</v>
      </c>
      <c r="H20" s="11">
        <v>-12008.225237432775</v>
      </c>
      <c r="I20" s="11">
        <v>-4268.8387381772536</v>
      </c>
      <c r="J20" s="11">
        <v>-22736.810893218179</v>
      </c>
    </row>
    <row r="21" spans="1:10" x14ac:dyDescent="0.25">
      <c r="A21" s="2"/>
      <c r="B21" s="8"/>
      <c r="C21" s="8"/>
      <c r="D21" s="8"/>
      <c r="E21" s="8"/>
      <c r="F21" s="19"/>
      <c r="G21" s="8"/>
      <c r="H21" s="8"/>
      <c r="I21" s="8"/>
      <c r="J21" s="8"/>
    </row>
    <row r="22" spans="1:10" x14ac:dyDescent="0.25">
      <c r="A22" s="14" t="s">
        <v>20</v>
      </c>
      <c r="B22" s="11">
        <v>-560.03485702774014</v>
      </c>
      <c r="C22" s="11">
        <v>5700.7707874327789</v>
      </c>
      <c r="D22" s="11">
        <v>-762.61138733078178</v>
      </c>
      <c r="E22" s="11">
        <v>4378.1245430742638</v>
      </c>
      <c r="F22" s="19"/>
      <c r="G22" s="11">
        <v>2114.0802092279464</v>
      </c>
      <c r="H22" s="11">
        <v>2468.4352251387336</v>
      </c>
      <c r="I22" s="11">
        <v>-822.35947657082761</v>
      </c>
      <c r="J22" s="11">
        <v>3760.1559577958578</v>
      </c>
    </row>
    <row r="23" spans="1:10" x14ac:dyDescent="0.25">
      <c r="A23" s="2" t="s">
        <v>21</v>
      </c>
      <c r="B23" s="9">
        <v>236.37931106479417</v>
      </c>
      <c r="C23" s="9">
        <v>-1252.8952565108991</v>
      </c>
      <c r="D23" s="9">
        <v>228.98627113834735</v>
      </c>
      <c r="E23" s="9">
        <v>-787.52967430775766</v>
      </c>
      <c r="F23" s="19"/>
      <c r="G23" s="9">
        <v>-484.50831067372144</v>
      </c>
      <c r="H23" s="9">
        <v>-504.39776522153073</v>
      </c>
      <c r="I23" s="9">
        <v>92.185825597575558</v>
      </c>
      <c r="J23" s="9">
        <v>-896.72025029767656</v>
      </c>
    </row>
    <row r="24" spans="1:10" x14ac:dyDescent="0.25">
      <c r="A24" s="2"/>
      <c r="B24" s="8"/>
      <c r="C24" s="8"/>
      <c r="D24" s="8"/>
      <c r="E24" s="8"/>
      <c r="F24" s="19"/>
      <c r="G24" s="8"/>
      <c r="H24" s="8"/>
      <c r="I24" s="8"/>
      <c r="J24" s="8"/>
    </row>
    <row r="25" spans="1:10" x14ac:dyDescent="0.25">
      <c r="A25" s="14" t="s">
        <v>22</v>
      </c>
      <c r="B25" s="11">
        <v>-323.65554596294601</v>
      </c>
      <c r="C25" s="11">
        <v>4447.8755309218795</v>
      </c>
      <c r="D25" s="11">
        <v>-533.62511619243446</v>
      </c>
      <c r="E25" s="11">
        <v>3590.5948687665059</v>
      </c>
      <c r="F25" s="19"/>
      <c r="G25" s="11">
        <v>1629.5718985542248</v>
      </c>
      <c r="H25" s="11">
        <v>1964.0374599172028</v>
      </c>
      <c r="I25" s="11">
        <v>-730.17365097325205</v>
      </c>
      <c r="J25" s="11">
        <v>2863.4357074981813</v>
      </c>
    </row>
    <row r="26" spans="1:10" x14ac:dyDescent="0.25">
      <c r="A26" s="2" t="s">
        <v>23</v>
      </c>
      <c r="B26" s="9">
        <v>0</v>
      </c>
      <c r="C26" s="9">
        <v>0</v>
      </c>
      <c r="D26" s="9">
        <v>0</v>
      </c>
      <c r="E26" s="9">
        <v>0</v>
      </c>
      <c r="F26" s="19"/>
      <c r="G26" s="9">
        <v>0</v>
      </c>
      <c r="H26" s="9">
        <v>0</v>
      </c>
      <c r="I26" s="9">
        <v>0</v>
      </c>
      <c r="J26" s="9">
        <v>0</v>
      </c>
    </row>
    <row r="27" spans="1:10" x14ac:dyDescent="0.25">
      <c r="A27" s="2"/>
      <c r="B27" s="8"/>
      <c r="C27" s="8"/>
      <c r="D27" s="8"/>
      <c r="E27" s="8"/>
      <c r="F27" s="19"/>
      <c r="G27" s="8"/>
      <c r="H27" s="8"/>
      <c r="I27" s="8"/>
      <c r="J27" s="8"/>
    </row>
    <row r="28" spans="1:10" ht="16.5" x14ac:dyDescent="0.3">
      <c r="A28" s="16" t="s">
        <v>24</v>
      </c>
      <c r="B28" s="13">
        <v>-323.65554596294601</v>
      </c>
      <c r="C28" s="13">
        <v>4447.8755309218795</v>
      </c>
      <c r="D28" s="13">
        <v>-533.62511619243446</v>
      </c>
      <c r="E28" s="13">
        <v>3590.5948687665059</v>
      </c>
      <c r="F28" s="22"/>
      <c r="G28" s="13">
        <v>1629.5718985542248</v>
      </c>
      <c r="H28" s="13">
        <v>1964.0374599172028</v>
      </c>
      <c r="I28" s="13">
        <v>-730.17365097325205</v>
      </c>
      <c r="J28" s="13">
        <v>2863.4357074981813</v>
      </c>
    </row>
    <row r="29" spans="1:10" x14ac:dyDescent="0.25">
      <c r="A29" s="2" t="s">
        <v>25</v>
      </c>
      <c r="B29" s="9">
        <v>-2234.5381259999999</v>
      </c>
      <c r="C29" s="9">
        <v>0</v>
      </c>
      <c r="D29" s="9">
        <v>0</v>
      </c>
      <c r="E29" s="9">
        <v>-2234.5381259999999</v>
      </c>
      <c r="F29" s="8"/>
      <c r="G29" s="9">
        <v>223.43282700000043</v>
      </c>
      <c r="H29" s="9">
        <v>0</v>
      </c>
      <c r="I29" s="9">
        <v>0</v>
      </c>
      <c r="J29" s="9">
        <v>223.43282700000043</v>
      </c>
    </row>
    <row r="30" spans="1:10" x14ac:dyDescent="0.25">
      <c r="A30" s="2"/>
      <c r="B30" s="8"/>
      <c r="C30" s="8"/>
      <c r="D30" s="8"/>
      <c r="E30" s="8"/>
      <c r="F30" s="8"/>
      <c r="G30" s="8"/>
      <c r="H30" s="8"/>
      <c r="I30" s="8"/>
      <c r="J30" s="8"/>
    </row>
    <row r="31" spans="1:10" ht="17.25" thickBot="1" x14ac:dyDescent="0.35">
      <c r="A31" s="17" t="s">
        <v>24</v>
      </c>
      <c r="B31" s="18">
        <v>-2558.1936719629457</v>
      </c>
      <c r="C31" s="18">
        <v>4447.8755309218795</v>
      </c>
      <c r="D31" s="18">
        <v>-533.62511619243446</v>
      </c>
      <c r="E31" s="18">
        <v>1356.056742766506</v>
      </c>
      <c r="F31" s="8"/>
      <c r="G31" s="18">
        <v>1853.0047255542254</v>
      </c>
      <c r="H31" s="18">
        <v>1964.0374599172028</v>
      </c>
      <c r="I31" s="18">
        <v>-730.17365097325205</v>
      </c>
      <c r="J31" s="18">
        <v>3086.8685344981818</v>
      </c>
    </row>
    <row r="32" spans="1:10" ht="15.75" thickTop="1" x14ac:dyDescent="0.25">
      <c r="E32" s="20"/>
      <c r="F32" s="22"/>
    </row>
    <row r="33" spans="1:10" ht="16.5" x14ac:dyDescent="0.3">
      <c r="A33" s="17" t="s">
        <v>26</v>
      </c>
      <c r="B33" s="21">
        <v>6108.6675418943059</v>
      </c>
      <c r="C33" s="21">
        <v>-2076.187398907693</v>
      </c>
      <c r="D33" s="21">
        <v>294.67034737596987</v>
      </c>
      <c r="E33" s="21">
        <v>4327.1504903625791</v>
      </c>
      <c r="F33" s="125"/>
      <c r="G33" s="21">
        <v>6257.344165198283</v>
      </c>
      <c r="H33" s="21">
        <v>10446.563484696746</v>
      </c>
      <c r="I33" s="21">
        <v>543.81217888720914</v>
      </c>
      <c r="J33" s="21">
        <v>17247.719828782239</v>
      </c>
    </row>
    <row r="34" spans="1:10" ht="16.5" x14ac:dyDescent="0.3">
      <c r="A34" s="17" t="s">
        <v>27</v>
      </c>
      <c r="B34" s="21">
        <v>6108.6675418943059</v>
      </c>
      <c r="C34" s="21">
        <v>18867.701821092309</v>
      </c>
      <c r="D34" s="21">
        <v>294.67034737596987</v>
      </c>
      <c r="E34" s="21">
        <v>25271.03971036258</v>
      </c>
      <c r="F34" s="19"/>
      <c r="G34" s="21">
        <v>6257.344165198283</v>
      </c>
      <c r="H34" s="21">
        <v>9203.1769746967475</v>
      </c>
      <c r="I34" s="21">
        <v>543.81217888720914</v>
      </c>
      <c r="J34" s="21">
        <v>16004.333318782239</v>
      </c>
    </row>
    <row r="35" spans="1:10" x14ac:dyDescent="0.25">
      <c r="A35" s="20"/>
      <c r="B35" s="20"/>
      <c r="C35" s="20"/>
      <c r="D35" s="20"/>
      <c r="E35" s="20"/>
      <c r="F35" s="20"/>
      <c r="G35" s="20"/>
      <c r="H35" s="20"/>
      <c r="I35" s="20"/>
      <c r="J35" s="20"/>
    </row>
    <row r="36" spans="1:10" x14ac:dyDescent="0.25">
      <c r="A36" s="22" t="s">
        <v>28</v>
      </c>
      <c r="F36" s="19"/>
    </row>
    <row r="37" spans="1:10" x14ac:dyDescent="0.25">
      <c r="A37" s="22" t="s">
        <v>29</v>
      </c>
      <c r="F37" s="19"/>
    </row>
    <row r="38" spans="1:10" x14ac:dyDescent="0.25">
      <c r="F38" s="126"/>
    </row>
    <row r="39" spans="1:10" x14ac:dyDescent="0.25">
      <c r="A39" s="23"/>
      <c r="B39" s="23"/>
      <c r="C39" s="23"/>
      <c r="D39" s="23"/>
      <c r="E39" s="23"/>
      <c r="F39" s="23"/>
      <c r="G39" s="23"/>
      <c r="H39" s="23"/>
      <c r="I39" s="23"/>
      <c r="J39" s="23"/>
    </row>
    <row r="40" spans="1:10" x14ac:dyDescent="0.25">
      <c r="F40" s="19"/>
    </row>
    <row r="41" spans="1:10" x14ac:dyDescent="0.25">
      <c r="A41" s="1" t="s">
        <v>0</v>
      </c>
      <c r="B41" s="131" t="s">
        <v>113</v>
      </c>
      <c r="C41" s="131"/>
      <c r="D41" s="131"/>
      <c r="E41" s="131"/>
      <c r="F41" s="19"/>
      <c r="G41" s="131" t="s">
        <v>114</v>
      </c>
      <c r="H41" s="131"/>
      <c r="I41" s="131"/>
      <c r="J41" s="131"/>
    </row>
    <row r="42" spans="1:10" x14ac:dyDescent="0.25">
      <c r="A42" s="2"/>
      <c r="B42" s="3" t="s">
        <v>1</v>
      </c>
      <c r="C42" s="3" t="s">
        <v>2</v>
      </c>
      <c r="D42" s="3" t="s">
        <v>3</v>
      </c>
      <c r="E42" s="3" t="s">
        <v>4</v>
      </c>
      <c r="F42" s="19"/>
      <c r="G42" s="3" t="s">
        <v>1</v>
      </c>
      <c r="H42" s="3" t="s">
        <v>2</v>
      </c>
      <c r="I42" s="3" t="s">
        <v>3</v>
      </c>
      <c r="J42" s="3" t="s">
        <v>4</v>
      </c>
    </row>
    <row r="43" spans="1:10" x14ac:dyDescent="0.25">
      <c r="A43" s="4"/>
      <c r="B43" s="7"/>
      <c r="C43" s="7"/>
      <c r="D43" s="7"/>
      <c r="E43" s="7"/>
      <c r="F43" s="19"/>
    </row>
    <row r="44" spans="1:10" x14ac:dyDescent="0.25">
      <c r="A44" s="2" t="s">
        <v>5</v>
      </c>
      <c r="B44" s="8">
        <v>34769.850826547321</v>
      </c>
      <c r="C44" s="8">
        <v>86783.65198056442</v>
      </c>
      <c r="D44" s="8">
        <v>6651.4392196176595</v>
      </c>
      <c r="E44" s="7">
        <v>128204.9420267294</v>
      </c>
      <c r="F44" s="19"/>
      <c r="G44" s="8">
        <v>40957.100313677176</v>
      </c>
      <c r="H44" s="8">
        <v>56469.618203194768</v>
      </c>
      <c r="I44" s="8">
        <v>7442.8367352972327</v>
      </c>
      <c r="J44" s="7">
        <v>104869.55525216919</v>
      </c>
    </row>
    <row r="45" spans="1:10" x14ac:dyDescent="0.25">
      <c r="A45" s="2" t="s">
        <v>6</v>
      </c>
      <c r="B45" s="9">
        <v>-26035.396678934514</v>
      </c>
      <c r="C45" s="9">
        <v>-80579.491810317966</v>
      </c>
      <c r="D45" s="9">
        <v>-5024.6026372934848</v>
      </c>
      <c r="E45" s="9">
        <v>-111639.49112654597</v>
      </c>
      <c r="F45" s="19"/>
      <c r="G45" s="9">
        <v>-28859.44166546646</v>
      </c>
      <c r="H45" s="9">
        <v>-52215.866581702903</v>
      </c>
      <c r="I45" s="9">
        <v>-5637.4720294652998</v>
      </c>
      <c r="J45" s="9">
        <v>-86712.780276634658</v>
      </c>
    </row>
    <row r="46" spans="1:10" x14ac:dyDescent="0.25">
      <c r="A46" s="10" t="s">
        <v>7</v>
      </c>
      <c r="B46" s="11">
        <v>8734.454147612807</v>
      </c>
      <c r="C46" s="11">
        <v>6204.1601702464541</v>
      </c>
      <c r="D46" s="11">
        <v>1626.8365823241747</v>
      </c>
      <c r="E46" s="11">
        <v>16565.450900183438</v>
      </c>
      <c r="F46" s="19"/>
      <c r="G46" s="11">
        <v>12097.658648210716</v>
      </c>
      <c r="H46" s="11">
        <v>4253.7516214918651</v>
      </c>
      <c r="I46" s="11">
        <v>1805.364705831933</v>
      </c>
      <c r="J46" s="11">
        <v>18156.774975534528</v>
      </c>
    </row>
    <row r="47" spans="1:10" x14ac:dyDescent="0.25">
      <c r="A47" s="2" t="s">
        <v>8</v>
      </c>
      <c r="B47" s="11"/>
      <c r="C47" s="8">
        <v>10987.599570000002</v>
      </c>
      <c r="D47" s="11"/>
      <c r="E47" s="7">
        <v>10987.599570000002</v>
      </c>
      <c r="F47" s="19"/>
      <c r="G47" s="8"/>
      <c r="H47" s="8">
        <v>-3189.0800100000001</v>
      </c>
      <c r="I47" s="11"/>
      <c r="J47" s="8">
        <v>-3189.0800100000001</v>
      </c>
    </row>
    <row r="48" spans="1:10" x14ac:dyDescent="0.25">
      <c r="A48" s="2" t="s">
        <v>9</v>
      </c>
      <c r="B48" s="9"/>
      <c r="C48" s="9">
        <v>-4581.4988500000009</v>
      </c>
      <c r="D48" s="9"/>
      <c r="E48" s="9">
        <v>-4581.4988500000009</v>
      </c>
      <c r="F48" s="19"/>
      <c r="G48" s="9"/>
      <c r="H48" s="9">
        <v>1131.8027400000001</v>
      </c>
      <c r="I48" s="9"/>
      <c r="J48" s="9">
        <v>1131.8027400000001</v>
      </c>
    </row>
    <row r="49" spans="1:10" ht="16.5" x14ac:dyDescent="0.3">
      <c r="A49" s="12" t="s">
        <v>10</v>
      </c>
      <c r="B49" s="13">
        <v>8734.454147612807</v>
      </c>
      <c r="C49" s="13">
        <v>12610.260890246456</v>
      </c>
      <c r="D49" s="13">
        <v>1626.8365823241747</v>
      </c>
      <c r="E49" s="13">
        <v>22971.55162018344</v>
      </c>
      <c r="F49" s="19"/>
      <c r="G49" s="13">
        <v>12097.658648210716</v>
      </c>
      <c r="H49" s="13">
        <v>2196.474351491865</v>
      </c>
      <c r="I49" s="13">
        <v>1805.364705831933</v>
      </c>
      <c r="J49" s="13">
        <v>16099.49770553453</v>
      </c>
    </row>
    <row r="50" spans="1:10" x14ac:dyDescent="0.25">
      <c r="A50" s="10"/>
      <c r="B50" s="11"/>
      <c r="C50" s="11"/>
      <c r="D50" s="11"/>
      <c r="E50" s="11"/>
      <c r="F50" s="19"/>
      <c r="G50" s="8"/>
      <c r="H50" s="8"/>
      <c r="I50" s="11"/>
      <c r="J50" s="11"/>
    </row>
    <row r="51" spans="1:10" x14ac:dyDescent="0.25">
      <c r="A51" s="14" t="s">
        <v>11</v>
      </c>
      <c r="B51" s="11"/>
      <c r="C51" s="11"/>
      <c r="D51" s="11"/>
      <c r="E51" s="11"/>
      <c r="F51" s="19"/>
      <c r="I51" s="11"/>
      <c r="J51" s="11"/>
    </row>
    <row r="52" spans="1:10" x14ac:dyDescent="0.25">
      <c r="A52" s="2" t="s">
        <v>12</v>
      </c>
      <c r="B52" s="8">
        <v>-2360.8286269736132</v>
      </c>
      <c r="C52" s="8">
        <v>-2612.8552160378731</v>
      </c>
      <c r="D52" s="8">
        <v>-840.9069199999999</v>
      </c>
      <c r="E52" s="8">
        <v>-5814.5907630114862</v>
      </c>
      <c r="F52" s="22"/>
      <c r="G52" s="8">
        <v>-2486.7329006358564</v>
      </c>
      <c r="H52" s="8">
        <v>-2179.6916544112555</v>
      </c>
      <c r="I52" s="8">
        <v>-986.17907000000002</v>
      </c>
      <c r="J52" s="8">
        <v>-5652.6036250471116</v>
      </c>
    </row>
    <row r="53" spans="1:10" x14ac:dyDescent="0.25">
      <c r="A53" s="2" t="s">
        <v>13</v>
      </c>
      <c r="B53" s="8">
        <v>-2412.2878985717834</v>
      </c>
      <c r="C53" s="8">
        <v>-2417.4202532794011</v>
      </c>
      <c r="D53" s="8">
        <v>-724.9483324989742</v>
      </c>
      <c r="E53" s="8">
        <v>-5554.6564843501583</v>
      </c>
      <c r="F53" s="125"/>
      <c r="G53" s="8">
        <v>-2485.5293600000005</v>
      </c>
      <c r="H53" s="8">
        <v>-2576.6443345492253</v>
      </c>
      <c r="I53" s="8">
        <v>-1051.9686291311775</v>
      </c>
      <c r="J53" s="8">
        <v>-6114.142323680403</v>
      </c>
    </row>
    <row r="54" spans="1:10" x14ac:dyDescent="0.25">
      <c r="A54" s="2" t="s">
        <v>14</v>
      </c>
      <c r="B54" s="8">
        <v>-532.14476000000013</v>
      </c>
      <c r="C54" s="8">
        <v>-1128.5527248940621</v>
      </c>
      <c r="D54" s="8">
        <v>-134.51776797909019</v>
      </c>
      <c r="E54" s="8">
        <v>-1795.2152528731524</v>
      </c>
      <c r="F54" s="19"/>
      <c r="G54" s="8">
        <v>-810.24576000000002</v>
      </c>
      <c r="H54" s="8">
        <v>-1405.3822116696233</v>
      </c>
      <c r="I54" s="8">
        <v>-216.80968206442571</v>
      </c>
      <c r="J54" s="8">
        <v>-2432.4376537340495</v>
      </c>
    </row>
    <row r="55" spans="1:10" x14ac:dyDescent="0.25">
      <c r="A55" s="2" t="s">
        <v>15</v>
      </c>
      <c r="B55" s="8">
        <v>0</v>
      </c>
      <c r="C55" s="8">
        <v>141.04174999999998</v>
      </c>
      <c r="D55" s="8">
        <v>0</v>
      </c>
      <c r="E55" s="8">
        <v>141.04174999999998</v>
      </c>
      <c r="F55" s="19"/>
      <c r="G55" s="8">
        <v>5.5992400000002291</v>
      </c>
      <c r="H55" s="8">
        <v>468.08044999999993</v>
      </c>
      <c r="I55" s="8">
        <v>0</v>
      </c>
      <c r="J55" s="8">
        <v>473.67969000000016</v>
      </c>
    </row>
    <row r="56" spans="1:10" x14ac:dyDescent="0.25">
      <c r="A56" s="2" t="s">
        <v>16</v>
      </c>
      <c r="B56" s="8">
        <v>126.74409321352823</v>
      </c>
      <c r="C56" s="8">
        <v>-791.88239938299375</v>
      </c>
      <c r="D56" s="8">
        <v>-1.3996898036301424</v>
      </c>
      <c r="E56" s="8">
        <v>-666.53799597309558</v>
      </c>
      <c r="F56" s="19"/>
      <c r="G56" s="8">
        <v>-48.319340000000011</v>
      </c>
      <c r="H56" s="8">
        <v>352.17517664951606</v>
      </c>
      <c r="I56" s="8">
        <v>-13.092552217039326</v>
      </c>
      <c r="J56" s="8">
        <v>290.76328443247672</v>
      </c>
    </row>
    <row r="57" spans="1:10" x14ac:dyDescent="0.25">
      <c r="A57" s="2" t="s">
        <v>17</v>
      </c>
      <c r="B57" s="8">
        <v>98.039892892391734</v>
      </c>
      <c r="C57" s="8">
        <v>-1921.2881566765509</v>
      </c>
      <c r="D57" s="8">
        <v>8.1655490673004394</v>
      </c>
      <c r="E57" s="8">
        <v>-1815.0827147168588</v>
      </c>
      <c r="F57" s="19"/>
      <c r="G57" s="8">
        <v>6554.4457099999991</v>
      </c>
      <c r="H57" s="8">
        <v>1.9866110747844807</v>
      </c>
      <c r="I57" s="8">
        <v>-28.290264752277302</v>
      </c>
      <c r="J57" s="8">
        <v>6528.1420563225056</v>
      </c>
    </row>
    <row r="58" spans="1:10" x14ac:dyDescent="0.25">
      <c r="A58" s="2" t="s">
        <v>18</v>
      </c>
      <c r="B58" s="8">
        <v>0</v>
      </c>
      <c r="C58" s="8">
        <v>18.611100000000008</v>
      </c>
      <c r="D58" s="8">
        <v>0</v>
      </c>
      <c r="E58" s="8">
        <v>18.611100000000008</v>
      </c>
      <c r="F58" s="19"/>
      <c r="G58" s="8">
        <v>172.40779000000001</v>
      </c>
      <c r="H58" s="8">
        <v>136.57643999999999</v>
      </c>
      <c r="I58" s="8">
        <v>0</v>
      </c>
      <c r="J58" s="8">
        <v>308.98423000000003</v>
      </c>
    </row>
    <row r="59" spans="1:10" x14ac:dyDescent="0.25">
      <c r="A59" s="2"/>
      <c r="B59" s="9"/>
      <c r="C59" s="9"/>
      <c r="D59" s="9"/>
      <c r="E59" s="9"/>
      <c r="F59" s="19"/>
      <c r="G59" s="9"/>
      <c r="H59" s="9"/>
      <c r="I59" s="9"/>
      <c r="J59" s="9"/>
    </row>
    <row r="60" spans="1:10" x14ac:dyDescent="0.25">
      <c r="A60" s="14" t="s">
        <v>19</v>
      </c>
      <c r="B60" s="11">
        <v>-5080.4772994394771</v>
      </c>
      <c r="C60" s="11">
        <v>-8712.3459002708787</v>
      </c>
      <c r="D60" s="11">
        <v>-1693.607161214394</v>
      </c>
      <c r="E60" s="11">
        <v>-15486.430360924751</v>
      </c>
      <c r="F60" s="19"/>
      <c r="G60" s="11">
        <v>901.62537936414333</v>
      </c>
      <c r="H60" s="11">
        <v>-5202.8995229058046</v>
      </c>
      <c r="I60" s="11">
        <v>-2296.3401981649199</v>
      </c>
      <c r="J60" s="11">
        <v>-6597.6143417065832</v>
      </c>
    </row>
    <row r="61" spans="1:10" x14ac:dyDescent="0.25">
      <c r="A61" s="2"/>
      <c r="B61" s="8"/>
      <c r="C61" s="8"/>
      <c r="D61" s="8"/>
      <c r="E61" s="8"/>
      <c r="F61" s="19"/>
      <c r="G61" s="8"/>
      <c r="H61" s="8"/>
      <c r="I61" s="8"/>
      <c r="J61" s="8"/>
    </row>
    <row r="62" spans="1:10" x14ac:dyDescent="0.25">
      <c r="A62" s="14" t="s">
        <v>20</v>
      </c>
      <c r="B62" s="11">
        <v>3653.9768481733299</v>
      </c>
      <c r="C62" s="11">
        <v>3897.9149899755776</v>
      </c>
      <c r="D62" s="11">
        <v>-66.770578890219213</v>
      </c>
      <c r="E62" s="11">
        <v>7485.121259258689</v>
      </c>
      <c r="F62" s="19"/>
      <c r="G62" s="11">
        <v>12999.284027574859</v>
      </c>
      <c r="H62" s="11">
        <v>-3006.4251714139396</v>
      </c>
      <c r="I62" s="11">
        <v>-490.97549233298696</v>
      </c>
      <c r="J62" s="11">
        <v>9501.8833638279466</v>
      </c>
    </row>
    <row r="63" spans="1:10" x14ac:dyDescent="0.25">
      <c r="A63" s="2" t="s">
        <v>21</v>
      </c>
      <c r="B63" s="9">
        <v>-954.95449639712592</v>
      </c>
      <c r="C63" s="9">
        <v>-854.6748046995998</v>
      </c>
      <c r="D63" s="9">
        <v>58.718700348332376</v>
      </c>
      <c r="E63" s="9">
        <v>-1750.9106007483933</v>
      </c>
      <c r="F63" s="19"/>
      <c r="G63" s="9">
        <v>-3013.1924537982118</v>
      </c>
      <c r="H63" s="9">
        <v>699.20743335510224</v>
      </c>
      <c r="I63" s="9">
        <v>48.712740315183567</v>
      </c>
      <c r="J63" s="9">
        <v>-2265.272280127926</v>
      </c>
    </row>
    <row r="64" spans="1:10" x14ac:dyDescent="0.25">
      <c r="A64" s="2"/>
      <c r="B64" s="8"/>
      <c r="C64" s="8"/>
      <c r="D64" s="8"/>
      <c r="E64" s="8"/>
      <c r="F64" s="19"/>
      <c r="G64" s="8"/>
      <c r="H64" s="8"/>
      <c r="I64" s="8"/>
      <c r="J64" s="8"/>
    </row>
    <row r="65" spans="1:10" x14ac:dyDescent="0.25">
      <c r="A65" s="14" t="s">
        <v>22</v>
      </c>
      <c r="B65" s="11">
        <v>2699.0223517762042</v>
      </c>
      <c r="C65" s="11">
        <v>3043.2401852759776</v>
      </c>
      <c r="D65" s="11">
        <v>-8.0518785418868362</v>
      </c>
      <c r="E65" s="11">
        <v>5734.2106585102956</v>
      </c>
      <c r="F65" s="19"/>
      <c r="G65" s="11">
        <v>9986.0915737766463</v>
      </c>
      <c r="H65" s="11">
        <v>-2307.2177380588373</v>
      </c>
      <c r="I65" s="11">
        <v>-442.26275201780339</v>
      </c>
      <c r="J65" s="11">
        <v>7236.6110837000206</v>
      </c>
    </row>
    <row r="66" spans="1:10" x14ac:dyDescent="0.25">
      <c r="A66" s="2" t="s">
        <v>23</v>
      </c>
      <c r="B66" s="9">
        <v>0</v>
      </c>
      <c r="C66" s="9">
        <v>0</v>
      </c>
      <c r="D66" s="9">
        <v>0</v>
      </c>
      <c r="E66" s="9">
        <v>0</v>
      </c>
      <c r="F66" s="19"/>
      <c r="G66" s="9">
        <v>0</v>
      </c>
      <c r="H66" s="9">
        <v>0</v>
      </c>
      <c r="I66" s="9">
        <v>0</v>
      </c>
      <c r="J66" s="9">
        <v>0</v>
      </c>
    </row>
    <row r="67" spans="1:10" x14ac:dyDescent="0.25">
      <c r="A67" s="2"/>
      <c r="B67" s="8"/>
      <c r="C67" s="8"/>
      <c r="D67" s="8"/>
      <c r="E67" s="8"/>
      <c r="F67" s="19"/>
      <c r="G67" s="8"/>
      <c r="H67" s="8"/>
      <c r="I67" s="8"/>
      <c r="J67" s="8"/>
    </row>
    <row r="68" spans="1:10" ht="16.5" x14ac:dyDescent="0.3">
      <c r="A68" s="16" t="s">
        <v>24</v>
      </c>
      <c r="B68" s="13">
        <v>2699.0223517762042</v>
      </c>
      <c r="C68" s="13">
        <v>3043.2401852759776</v>
      </c>
      <c r="D68" s="13">
        <v>-8.0518785418868362</v>
      </c>
      <c r="E68" s="13">
        <v>5734.2106585102956</v>
      </c>
      <c r="F68" s="22"/>
      <c r="G68" s="13">
        <v>9986.0915737766463</v>
      </c>
      <c r="H68" s="13">
        <v>-2307.2177380588373</v>
      </c>
      <c r="I68" s="13">
        <v>-442.26275201780339</v>
      </c>
      <c r="J68" s="13">
        <v>7236.6110837000206</v>
      </c>
    </row>
    <row r="69" spans="1:10" x14ac:dyDescent="0.25">
      <c r="A69" s="2" t="s">
        <v>25</v>
      </c>
      <c r="B69" s="9">
        <v>-1648.142895</v>
      </c>
      <c r="C69" s="9">
        <v>0</v>
      </c>
      <c r="D69" s="9">
        <v>0</v>
      </c>
      <c r="E69" s="9">
        <v>-1648.142895</v>
      </c>
      <c r="F69" s="8"/>
      <c r="G69" s="9">
        <v>-1154.7764879999995</v>
      </c>
      <c r="H69" s="9">
        <v>0</v>
      </c>
      <c r="I69" s="9">
        <v>0</v>
      </c>
      <c r="J69" s="9">
        <v>-1154.7764879999995</v>
      </c>
    </row>
    <row r="70" spans="1:10" x14ac:dyDescent="0.25">
      <c r="A70" s="2"/>
      <c r="B70" s="8"/>
      <c r="C70" s="8"/>
      <c r="D70" s="8"/>
      <c r="E70" s="8"/>
      <c r="F70" s="8"/>
      <c r="G70" s="8"/>
      <c r="H70" s="8"/>
      <c r="I70" s="8"/>
      <c r="J70" s="8"/>
    </row>
    <row r="71" spans="1:10" ht="17.25" thickBot="1" x14ac:dyDescent="0.35">
      <c r="A71" s="17" t="s">
        <v>24</v>
      </c>
      <c r="B71" s="18">
        <v>1050.8794567762043</v>
      </c>
      <c r="C71" s="18">
        <v>3043.2401852759776</v>
      </c>
      <c r="D71" s="18">
        <v>-8.0518785418868362</v>
      </c>
      <c r="E71" s="18">
        <v>4086.0677635102957</v>
      </c>
      <c r="F71" s="8"/>
      <c r="G71" s="18">
        <v>8831.3150857766468</v>
      </c>
      <c r="H71" s="18">
        <v>-2307.2177380588373</v>
      </c>
      <c r="I71" s="18">
        <v>-442.26275201780339</v>
      </c>
      <c r="J71" s="18">
        <v>6081.8345957000211</v>
      </c>
    </row>
    <row r="72" spans="1:10" ht="15.75" thickTop="1" x14ac:dyDescent="0.25">
      <c r="F72" s="22"/>
    </row>
    <row r="73" spans="1:10" ht="16.5" x14ac:dyDescent="0.3">
      <c r="A73" s="17" t="s">
        <v>26</v>
      </c>
      <c r="B73" s="21">
        <v>7263.0656998487557</v>
      </c>
      <c r="C73" s="21">
        <v>3952.8862659291799</v>
      </c>
      <c r="D73" s="21">
        <v>451.07278982520063</v>
      </c>
      <c r="E73" s="21">
        <v>11667.024755603139</v>
      </c>
      <c r="F73" s="125"/>
      <c r="G73" s="21">
        <v>10595.658200560028</v>
      </c>
      <c r="H73" s="21">
        <v>2296.0182175313844</v>
      </c>
      <c r="I73" s="21">
        <v>237.12336670075553</v>
      </c>
      <c r="J73" s="21">
        <v>13128.799784792183</v>
      </c>
    </row>
    <row r="74" spans="1:10" ht="16.5" x14ac:dyDescent="0.3">
      <c r="A74" s="17" t="s">
        <v>27</v>
      </c>
      <c r="B74" s="21">
        <v>7263.0656998487557</v>
      </c>
      <c r="C74" s="21">
        <v>10358.986985929183</v>
      </c>
      <c r="D74" s="21">
        <v>451.07278982520063</v>
      </c>
      <c r="E74" s="21">
        <v>18073.125475603141</v>
      </c>
      <c r="F74" s="19"/>
      <c r="G74" s="21">
        <v>10595.658200560028</v>
      </c>
      <c r="H74" s="21">
        <v>238.74094753138434</v>
      </c>
      <c r="I74" s="21">
        <v>237.12336670075553</v>
      </c>
      <c r="J74" s="21">
        <v>11071.522514792185</v>
      </c>
    </row>
    <row r="75" spans="1:10" x14ac:dyDescent="0.25">
      <c r="F75" s="19"/>
    </row>
    <row r="76" spans="1:10" x14ac:dyDescent="0.25">
      <c r="A76" s="22" t="s">
        <v>28</v>
      </c>
      <c r="F76" s="19"/>
    </row>
    <row r="77" spans="1:10" x14ac:dyDescent="0.25">
      <c r="A77" s="22" t="s">
        <v>29</v>
      </c>
      <c r="F77" s="19"/>
    </row>
  </sheetData>
  <mergeCells count="4">
    <mergeCell ref="B1:E1"/>
    <mergeCell ref="G1:J1"/>
    <mergeCell ref="B41:E41"/>
    <mergeCell ref="G41:J4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0"/>
  <sheetViews>
    <sheetView showGridLines="0" workbookViewId="0"/>
  </sheetViews>
  <sheetFormatPr baseColWidth="10" defaultRowHeight="15" x14ac:dyDescent="0.25"/>
  <cols>
    <col min="1" max="1" width="15.140625" bestFit="1" customWidth="1"/>
    <col min="2" max="2" width="7" bestFit="1" customWidth="1"/>
    <col min="3" max="3" width="1.42578125" customWidth="1"/>
    <col min="4" max="5" width="14.28515625" customWidth="1"/>
    <col min="8" max="8" width="2.28515625" customWidth="1"/>
    <col min="9" max="10" width="14.28515625" customWidth="1"/>
  </cols>
  <sheetData>
    <row r="1" spans="1:12" x14ac:dyDescent="0.25">
      <c r="A1" s="25"/>
      <c r="B1" s="25"/>
      <c r="C1" s="46"/>
      <c r="D1" s="135" t="s">
        <v>30</v>
      </c>
      <c r="E1" s="136"/>
      <c r="F1" s="136"/>
      <c r="G1" s="137"/>
      <c r="I1" s="135" t="s">
        <v>30</v>
      </c>
      <c r="J1" s="136"/>
      <c r="K1" s="136"/>
      <c r="L1" s="137"/>
    </row>
    <row r="2" spans="1:12" x14ac:dyDescent="0.25">
      <c r="A2" s="25"/>
      <c r="B2" s="25"/>
      <c r="C2" s="46"/>
      <c r="D2" s="132" t="s">
        <v>31</v>
      </c>
      <c r="E2" s="133"/>
      <c r="F2" s="133"/>
      <c r="G2" s="134"/>
      <c r="I2" s="132" t="s">
        <v>31</v>
      </c>
      <c r="J2" s="133"/>
      <c r="K2" s="133"/>
      <c r="L2" s="134"/>
    </row>
    <row r="3" spans="1:12" x14ac:dyDescent="0.25">
      <c r="A3" s="95"/>
      <c r="B3" s="96"/>
      <c r="C3" s="47"/>
      <c r="D3" s="98" t="s">
        <v>115</v>
      </c>
      <c r="E3" s="98" t="s">
        <v>116</v>
      </c>
      <c r="F3" s="97" t="s">
        <v>32</v>
      </c>
      <c r="G3" s="97" t="s">
        <v>33</v>
      </c>
      <c r="H3" s="20"/>
      <c r="I3" s="98" t="s">
        <v>113</v>
      </c>
      <c r="J3" s="98" t="s">
        <v>114</v>
      </c>
      <c r="K3" s="97" t="s">
        <v>32</v>
      </c>
      <c r="L3" s="97" t="s">
        <v>33</v>
      </c>
    </row>
    <row r="4" spans="1:12" s="129" customFormat="1" x14ac:dyDescent="0.25">
      <c r="A4" s="26" t="s">
        <v>34</v>
      </c>
      <c r="B4" s="27"/>
      <c r="C4" s="46"/>
      <c r="D4" s="127">
        <v>18827</v>
      </c>
      <c r="E4" s="127">
        <v>46969.700000000004</v>
      </c>
      <c r="F4" s="127">
        <v>-28142.700000000004</v>
      </c>
      <c r="G4" s="33">
        <v>-0.59916712263437921</v>
      </c>
      <c r="I4" s="127">
        <v>17611</v>
      </c>
      <c r="J4" s="127">
        <v>27408.700000000004</v>
      </c>
      <c r="K4" s="127">
        <v>-9797.7000000000044</v>
      </c>
      <c r="L4" s="33">
        <v>-0.35746678974194335</v>
      </c>
    </row>
    <row r="5" spans="1:12" x14ac:dyDescent="0.25">
      <c r="A5" s="99" t="s">
        <v>35</v>
      </c>
      <c r="B5" s="100" t="s">
        <v>36</v>
      </c>
      <c r="C5" s="46"/>
      <c r="D5" s="102">
        <v>18191</v>
      </c>
      <c r="E5" s="28">
        <v>38788.700000000004</v>
      </c>
      <c r="F5" s="101">
        <v>-20597.700000000004</v>
      </c>
      <c r="G5" s="29">
        <v>-0.53102321036796807</v>
      </c>
      <c r="I5" s="102">
        <v>17025</v>
      </c>
      <c r="J5" s="28">
        <v>23268.700000000004</v>
      </c>
      <c r="K5" s="101">
        <v>-6243.7000000000044</v>
      </c>
      <c r="L5" s="29">
        <v>-0.26833041811532243</v>
      </c>
    </row>
    <row r="6" spans="1:12" x14ac:dyDescent="0.25">
      <c r="A6" s="103" t="s">
        <v>37</v>
      </c>
      <c r="B6" s="104" t="s">
        <v>36</v>
      </c>
      <c r="C6" s="46"/>
      <c r="D6" s="31">
        <v>636</v>
      </c>
      <c r="E6" s="28">
        <v>8181</v>
      </c>
      <c r="F6" s="28">
        <v>-7545</v>
      </c>
      <c r="G6" s="30">
        <v>-0.9222588925559223</v>
      </c>
      <c r="I6" s="31">
        <v>586</v>
      </c>
      <c r="J6" s="28">
        <v>4140</v>
      </c>
      <c r="K6" s="28">
        <v>-3554</v>
      </c>
      <c r="L6" s="30">
        <v>-0.85845410628019325</v>
      </c>
    </row>
    <row r="7" spans="1:12" s="129" customFormat="1" x14ac:dyDescent="0.25">
      <c r="A7" s="105" t="s">
        <v>38</v>
      </c>
      <c r="B7" s="106"/>
      <c r="C7" s="46"/>
      <c r="D7" s="128">
        <v>82781</v>
      </c>
      <c r="E7" s="127">
        <v>81831</v>
      </c>
      <c r="F7" s="127">
        <v>950</v>
      </c>
      <c r="G7" s="33">
        <v>1.1609292321980602E-2</v>
      </c>
      <c r="I7" s="128">
        <v>37401</v>
      </c>
      <c r="J7" s="127">
        <v>59386</v>
      </c>
      <c r="K7" s="127">
        <v>-21985</v>
      </c>
      <c r="L7" s="33">
        <v>-0.37020509884484554</v>
      </c>
    </row>
    <row r="8" spans="1:12" x14ac:dyDescent="0.25">
      <c r="A8" s="103" t="s">
        <v>35</v>
      </c>
      <c r="B8" s="104" t="s">
        <v>36</v>
      </c>
      <c r="C8" s="46"/>
      <c r="D8" s="31">
        <v>61343</v>
      </c>
      <c r="E8" s="28">
        <v>41428</v>
      </c>
      <c r="F8" s="28">
        <v>19915</v>
      </c>
      <c r="G8" s="30">
        <v>0.4807135270831322</v>
      </c>
      <c r="I8" s="31">
        <v>30076</v>
      </c>
      <c r="J8" s="28">
        <v>31831</v>
      </c>
      <c r="K8" s="28">
        <v>-1755</v>
      </c>
      <c r="L8" s="30">
        <v>-5.5134931356225048E-2</v>
      </c>
    </row>
    <row r="9" spans="1:12" x14ac:dyDescent="0.25">
      <c r="A9" s="103" t="s">
        <v>37</v>
      </c>
      <c r="B9" s="104" t="s">
        <v>36</v>
      </c>
      <c r="C9" s="46"/>
      <c r="D9" s="31">
        <v>21438</v>
      </c>
      <c r="E9" s="28">
        <v>40403</v>
      </c>
      <c r="F9" s="28">
        <v>-18965</v>
      </c>
      <c r="G9" s="30">
        <v>-0.46939583694280129</v>
      </c>
      <c r="I9" s="31">
        <v>7325</v>
      </c>
      <c r="J9" s="28">
        <v>27555</v>
      </c>
      <c r="K9" s="28">
        <v>-20230</v>
      </c>
      <c r="L9" s="30">
        <v>-0.73416802758120125</v>
      </c>
    </row>
    <row r="10" spans="1:12" x14ac:dyDescent="0.25">
      <c r="A10" s="108" t="s">
        <v>40</v>
      </c>
      <c r="B10" s="109" t="s">
        <v>36</v>
      </c>
      <c r="C10" s="46"/>
      <c r="D10" s="110">
        <f>SUM(D2:D3,D5:D6,D8:D9)</f>
        <v>101608</v>
      </c>
      <c r="E10" s="110">
        <f>SUM(E2:E3,E5:E6,E8:E9)</f>
        <v>128800.70000000001</v>
      </c>
      <c r="F10" s="32">
        <f t="shared" ref="F10" si="0">+D10-E10</f>
        <v>-27192.700000000012</v>
      </c>
      <c r="G10" s="33">
        <f t="shared" ref="G10" si="1">IFERROR(D10/E10-1,"-")</f>
        <v>-0.2111222998011657</v>
      </c>
      <c r="I10" s="110">
        <f>SUM(I2:I3,I5:I6,I8:I9)</f>
        <v>55012</v>
      </c>
      <c r="J10" s="110">
        <f>SUM(J2:J3,J5:J6,J8:J9)</f>
        <v>86794.700000000012</v>
      </c>
      <c r="K10" s="32">
        <f t="shared" ref="K10" si="2">+I10-J10</f>
        <v>-31782.700000000012</v>
      </c>
      <c r="L10" s="33">
        <f>IFERROR(I10/J10-1,"-")</f>
        <v>-0.3661824973183847</v>
      </c>
    </row>
    <row r="11" spans="1:12" x14ac:dyDescent="0.25">
      <c r="A11" s="111"/>
      <c r="B11" s="112"/>
      <c r="C11" s="112"/>
      <c r="D11" s="113"/>
      <c r="E11" s="113"/>
      <c r="F11" s="113"/>
      <c r="G11" s="113"/>
      <c r="I11" s="113"/>
      <c r="J11" s="113"/>
      <c r="K11" s="113"/>
      <c r="L11" s="113"/>
    </row>
    <row r="12" spans="1:12" x14ac:dyDescent="0.25">
      <c r="A12" s="113"/>
      <c r="B12" s="112"/>
      <c r="C12" s="48"/>
      <c r="D12" s="113"/>
      <c r="E12" s="113"/>
      <c r="F12" s="113"/>
      <c r="G12" s="113"/>
      <c r="I12" s="113"/>
      <c r="J12" s="113"/>
      <c r="K12" s="113"/>
      <c r="L12" s="113"/>
    </row>
    <row r="13" spans="1:12" x14ac:dyDescent="0.25">
      <c r="A13" s="25"/>
      <c r="B13" s="25"/>
      <c r="C13" s="48"/>
      <c r="D13" s="132" t="s">
        <v>41</v>
      </c>
      <c r="E13" s="133"/>
      <c r="F13" s="133"/>
      <c r="G13" s="134"/>
      <c r="I13" s="132" t="s">
        <v>41</v>
      </c>
      <c r="J13" s="133"/>
      <c r="K13" s="133"/>
      <c r="L13" s="134"/>
    </row>
    <row r="14" spans="1:12" x14ac:dyDescent="0.25">
      <c r="A14" s="114"/>
      <c r="B14" s="115"/>
      <c r="C14" s="46"/>
      <c r="D14" s="34" t="s">
        <v>115</v>
      </c>
      <c r="E14" s="34" t="s">
        <v>116</v>
      </c>
      <c r="F14" s="34" t="s">
        <v>32</v>
      </c>
      <c r="G14" s="34" t="s">
        <v>33</v>
      </c>
      <c r="I14" s="34" t="s">
        <v>113</v>
      </c>
      <c r="J14" s="34" t="s">
        <v>114</v>
      </c>
      <c r="K14" s="34" t="s">
        <v>32</v>
      </c>
      <c r="L14" s="34" t="s">
        <v>33</v>
      </c>
    </row>
    <row r="15" spans="1:12" x14ac:dyDescent="0.25">
      <c r="A15" s="35" t="s">
        <v>42</v>
      </c>
      <c r="B15" s="104" t="s">
        <v>36</v>
      </c>
      <c r="C15" s="46"/>
      <c r="D15" s="31">
        <v>17484.98</v>
      </c>
      <c r="E15" s="28">
        <v>25611.9</v>
      </c>
      <c r="F15" s="28">
        <v>-8126.9200000000019</v>
      </c>
      <c r="G15" s="29">
        <v>-0.31731031278429178</v>
      </c>
      <c r="H15" s="116"/>
      <c r="I15" s="31">
        <v>10030.379999999999</v>
      </c>
      <c r="J15" s="28">
        <v>16501.050000000003</v>
      </c>
      <c r="K15" s="28">
        <v>-6470.6700000000037</v>
      </c>
      <c r="L15" s="29">
        <v>-0.3921368640177445</v>
      </c>
    </row>
    <row r="16" spans="1:12" x14ac:dyDescent="0.25">
      <c r="A16" s="35" t="s">
        <v>43</v>
      </c>
      <c r="B16" s="104" t="s">
        <v>36</v>
      </c>
      <c r="C16" s="46"/>
      <c r="D16" s="31">
        <v>3566.5</v>
      </c>
      <c r="E16" s="28">
        <v>5168.7299999999996</v>
      </c>
      <c r="F16" s="28">
        <v>-1602.2299999999996</v>
      </c>
      <c r="G16" s="29">
        <v>-0.30998523815327939</v>
      </c>
      <c r="H16" s="116"/>
      <c r="I16" s="31">
        <v>1571</v>
      </c>
      <c r="J16" s="28">
        <v>2779.0899999999997</v>
      </c>
      <c r="K16" s="28">
        <v>-1208.0899999999997</v>
      </c>
      <c r="L16" s="29">
        <v>-0.43470704439222907</v>
      </c>
    </row>
    <row r="17" spans="1:12" x14ac:dyDescent="0.25">
      <c r="A17" s="35" t="s">
        <v>44</v>
      </c>
      <c r="B17" s="104" t="s">
        <v>45</v>
      </c>
      <c r="C17" s="46"/>
      <c r="D17" s="31">
        <v>1309943</v>
      </c>
      <c r="E17" s="28">
        <v>699808</v>
      </c>
      <c r="F17" s="28">
        <v>610135</v>
      </c>
      <c r="G17" s="29">
        <v>0.87186056746993468</v>
      </c>
      <c r="I17" s="31">
        <v>566820</v>
      </c>
      <c r="J17" s="28">
        <v>577685</v>
      </c>
      <c r="K17" s="28">
        <v>-10865</v>
      </c>
      <c r="L17" s="29">
        <v>-1.8807827795424892E-2</v>
      </c>
    </row>
    <row r="18" spans="1:12" x14ac:dyDescent="0.25">
      <c r="A18" s="35" t="s">
        <v>46</v>
      </c>
      <c r="B18" s="104" t="s">
        <v>47</v>
      </c>
      <c r="C18" s="46"/>
      <c r="D18" s="31">
        <v>356267</v>
      </c>
      <c r="E18" s="28">
        <v>411201</v>
      </c>
      <c r="F18" s="28">
        <v>-54934</v>
      </c>
      <c r="G18" s="29">
        <v>-0.13359403308844098</v>
      </c>
      <c r="I18" s="31">
        <v>332794</v>
      </c>
      <c r="J18" s="28">
        <v>339629</v>
      </c>
      <c r="K18" s="28">
        <v>-6835</v>
      </c>
      <c r="L18" s="29">
        <v>-2.0124900994909156E-2</v>
      </c>
    </row>
    <row r="19" spans="1:12" x14ac:dyDescent="0.25">
      <c r="A19" s="35" t="s">
        <v>48</v>
      </c>
      <c r="B19" s="104" t="s">
        <v>36</v>
      </c>
      <c r="C19" s="46"/>
      <c r="D19" s="31">
        <v>3687</v>
      </c>
      <c r="E19" s="28">
        <v>6514</v>
      </c>
      <c r="F19" s="28">
        <v>-2827</v>
      </c>
      <c r="G19" s="29">
        <v>-0.43398833282161497</v>
      </c>
      <c r="I19" s="31">
        <v>3687</v>
      </c>
      <c r="J19" s="28">
        <v>6505</v>
      </c>
      <c r="K19" s="28">
        <v>-2818</v>
      </c>
      <c r="L19" s="29">
        <v>-0.43320522674865491</v>
      </c>
    </row>
    <row r="20" spans="1:12" x14ac:dyDescent="0.25">
      <c r="A20" s="111"/>
      <c r="B20" s="112"/>
      <c r="C20" s="112"/>
      <c r="D20" s="113"/>
      <c r="E20" s="113"/>
      <c r="F20" s="113"/>
      <c r="G20" s="113"/>
      <c r="I20" s="113"/>
      <c r="J20" s="113"/>
      <c r="K20" s="113"/>
      <c r="L20" s="113"/>
    </row>
    <row r="21" spans="1:12" x14ac:dyDescent="0.25">
      <c r="A21" s="111"/>
      <c r="B21" s="96"/>
      <c r="C21" s="48"/>
      <c r="D21" s="117"/>
      <c r="E21" s="117"/>
      <c r="F21" s="117"/>
      <c r="G21" s="118"/>
      <c r="I21" s="117"/>
      <c r="J21" s="117"/>
      <c r="K21" s="117"/>
      <c r="L21" s="118"/>
    </row>
    <row r="22" spans="1:12" x14ac:dyDescent="0.25">
      <c r="A22" s="25"/>
      <c r="B22" s="25"/>
      <c r="C22" s="48"/>
      <c r="D22" s="132" t="s">
        <v>49</v>
      </c>
      <c r="E22" s="133"/>
      <c r="F22" s="133"/>
      <c r="G22" s="134"/>
      <c r="I22" s="132" t="s">
        <v>49</v>
      </c>
      <c r="J22" s="133"/>
      <c r="K22" s="133"/>
      <c r="L22" s="134"/>
    </row>
    <row r="23" spans="1:12" x14ac:dyDescent="0.25">
      <c r="A23" s="26"/>
      <c r="B23" s="27"/>
      <c r="C23" s="46"/>
      <c r="D23" s="34" t="s">
        <v>115</v>
      </c>
      <c r="E23" s="34" t="s">
        <v>116</v>
      </c>
      <c r="F23" s="34" t="s">
        <v>32</v>
      </c>
      <c r="G23" s="34" t="s">
        <v>33</v>
      </c>
      <c r="I23" s="34" t="s">
        <v>113</v>
      </c>
      <c r="J23" s="34" t="s">
        <v>114</v>
      </c>
      <c r="K23" s="34" t="s">
        <v>32</v>
      </c>
      <c r="L23" s="34" t="s">
        <v>33</v>
      </c>
    </row>
    <row r="24" spans="1:12" x14ac:dyDescent="0.25">
      <c r="A24" s="35" t="s">
        <v>42</v>
      </c>
      <c r="B24" s="104" t="s">
        <v>36</v>
      </c>
      <c r="C24" s="46"/>
      <c r="D24" s="31">
        <v>16879.63</v>
      </c>
      <c r="E24" s="28">
        <v>15226.56</v>
      </c>
      <c r="F24" s="28">
        <v>1653.0700000000015</v>
      </c>
      <c r="G24" s="29">
        <v>0.10856490238110261</v>
      </c>
      <c r="H24" s="119"/>
      <c r="I24" s="31">
        <v>11504.29</v>
      </c>
      <c r="J24" s="28">
        <v>12677</v>
      </c>
      <c r="K24" s="28">
        <v>-1172.7099999999991</v>
      </c>
      <c r="L24" s="29">
        <v>-9.2506902263942536E-2</v>
      </c>
    </row>
    <row r="25" spans="1:12" x14ac:dyDescent="0.25">
      <c r="A25" s="35" t="s">
        <v>43</v>
      </c>
      <c r="B25" s="104" t="s">
        <v>36</v>
      </c>
      <c r="C25" s="46"/>
      <c r="D25" s="31">
        <v>3176.7699999999995</v>
      </c>
      <c r="E25" s="28">
        <v>1890.54</v>
      </c>
      <c r="F25" s="28">
        <v>1286.2299999999996</v>
      </c>
      <c r="G25" s="29">
        <v>0.680350587662784</v>
      </c>
      <c r="H25" s="119"/>
      <c r="I25" s="31">
        <v>2354.3899999999994</v>
      </c>
      <c r="J25" s="28">
        <v>682</v>
      </c>
      <c r="K25" s="28">
        <v>1672.3899999999994</v>
      </c>
      <c r="L25" s="29">
        <v>2.4521847507331369</v>
      </c>
    </row>
    <row r="26" spans="1:12" x14ac:dyDescent="0.25">
      <c r="A26" s="35" t="s">
        <v>106</v>
      </c>
      <c r="B26" s="104" t="s">
        <v>45</v>
      </c>
      <c r="C26" s="46"/>
      <c r="D26" s="31">
        <v>433520.67</v>
      </c>
      <c r="E26" s="28">
        <v>445479.5</v>
      </c>
      <c r="F26" s="28">
        <v>-11958.830000000016</v>
      </c>
      <c r="G26" s="29">
        <v>-2.684484920181518E-2</v>
      </c>
      <c r="H26" s="120"/>
      <c r="I26" s="31">
        <v>282520</v>
      </c>
      <c r="J26" s="28">
        <v>262255</v>
      </c>
      <c r="K26" s="28">
        <v>20265</v>
      </c>
      <c r="L26" s="29">
        <v>7.7272120645936138E-2</v>
      </c>
    </row>
    <row r="27" spans="1:12" x14ac:dyDescent="0.25">
      <c r="A27" s="35" t="s">
        <v>107</v>
      </c>
      <c r="B27" s="104" t="s">
        <v>47</v>
      </c>
      <c r="C27" s="46"/>
      <c r="D27" s="31">
        <v>256387.16999999998</v>
      </c>
      <c r="E27" s="28">
        <v>314238</v>
      </c>
      <c r="F27" s="28">
        <v>-57850.830000000016</v>
      </c>
      <c r="G27" s="29">
        <v>-0.18409877226815352</v>
      </c>
      <c r="H27" s="120"/>
      <c r="I27" s="31">
        <v>242644.27</v>
      </c>
      <c r="J27" s="28">
        <v>314238</v>
      </c>
      <c r="K27" s="28">
        <v>-71593.73000000001</v>
      </c>
      <c r="L27" s="29">
        <v>-0.22783282098282198</v>
      </c>
    </row>
    <row r="28" spans="1:12" x14ac:dyDescent="0.25">
      <c r="A28" s="35" t="s">
        <v>48</v>
      </c>
      <c r="B28" s="104" t="s">
        <v>36</v>
      </c>
      <c r="C28" s="46"/>
      <c r="D28" s="31">
        <v>1612.78</v>
      </c>
      <c r="E28" s="28">
        <v>3086</v>
      </c>
      <c r="F28" s="28">
        <v>-1473.22</v>
      </c>
      <c r="G28" s="29">
        <v>-0.4773882047958522</v>
      </c>
      <c r="H28" s="120"/>
      <c r="I28" s="31">
        <v>806.74</v>
      </c>
      <c r="J28" s="28">
        <v>1710</v>
      </c>
      <c r="K28" s="28">
        <v>-903.26</v>
      </c>
      <c r="L28" s="29">
        <v>-0.52822222222222215</v>
      </c>
    </row>
    <row r="29" spans="1:12" x14ac:dyDescent="0.25">
      <c r="A29" s="130" t="s">
        <v>117</v>
      </c>
      <c r="B29" s="24"/>
      <c r="C29" s="46"/>
      <c r="D29" s="121"/>
      <c r="E29" s="121"/>
      <c r="F29" s="121"/>
      <c r="G29" s="122"/>
      <c r="I29" s="121"/>
      <c r="J29" s="121"/>
      <c r="K29" s="121"/>
      <c r="L29" s="122"/>
    </row>
    <row r="30" spans="1:12" x14ac:dyDescent="0.25">
      <c r="B30" s="24"/>
      <c r="C30" s="112"/>
    </row>
    <row r="31" spans="1:12" x14ac:dyDescent="0.25">
      <c r="A31" s="25"/>
      <c r="B31" s="25"/>
      <c r="C31" s="46"/>
      <c r="D31" s="135" t="s">
        <v>50</v>
      </c>
      <c r="E31" s="136"/>
      <c r="F31" s="136"/>
      <c r="G31" s="137"/>
      <c r="I31" s="135" t="s">
        <v>50</v>
      </c>
      <c r="J31" s="136"/>
      <c r="K31" s="136"/>
      <c r="L31" s="137"/>
    </row>
    <row r="32" spans="1:12" x14ac:dyDescent="0.25">
      <c r="A32" s="123"/>
      <c r="B32" s="25"/>
      <c r="C32" s="46"/>
      <c r="D32" s="132" t="s">
        <v>105</v>
      </c>
      <c r="E32" s="133"/>
      <c r="F32" s="133"/>
      <c r="G32" s="134"/>
      <c r="I32" s="132" t="s">
        <v>105</v>
      </c>
      <c r="J32" s="133"/>
      <c r="K32" s="133"/>
      <c r="L32" s="134"/>
    </row>
    <row r="33" spans="1:12" x14ac:dyDescent="0.25">
      <c r="A33" s="26"/>
      <c r="B33" s="27"/>
      <c r="C33" s="46"/>
      <c r="D33" s="34" t="s">
        <v>115</v>
      </c>
      <c r="E33" s="34" t="s">
        <v>116</v>
      </c>
      <c r="F33" s="34" t="s">
        <v>32</v>
      </c>
      <c r="G33" s="34" t="s">
        <v>33</v>
      </c>
      <c r="I33" s="34" t="s">
        <v>113</v>
      </c>
      <c r="J33" s="34" t="s">
        <v>114</v>
      </c>
      <c r="K33" s="34" t="s">
        <v>32</v>
      </c>
      <c r="L33" s="34" t="s">
        <v>33</v>
      </c>
    </row>
    <row r="34" spans="1:12" x14ac:dyDescent="0.25">
      <c r="A34" s="124" t="s">
        <v>51</v>
      </c>
      <c r="B34" s="104" t="s">
        <v>52</v>
      </c>
      <c r="C34" s="46"/>
      <c r="D34" s="31">
        <v>0</v>
      </c>
      <c r="E34" s="28">
        <v>0</v>
      </c>
      <c r="F34" s="28">
        <v>0</v>
      </c>
      <c r="G34" s="29" t="s">
        <v>39</v>
      </c>
      <c r="H34" s="120"/>
      <c r="I34" s="31">
        <v>0</v>
      </c>
      <c r="J34" s="28">
        <v>0</v>
      </c>
      <c r="K34" s="28">
        <v>0</v>
      </c>
      <c r="L34" s="29" t="s">
        <v>39</v>
      </c>
    </row>
    <row r="35" spans="1:12" x14ac:dyDescent="0.25">
      <c r="A35" s="124" t="s">
        <v>50</v>
      </c>
      <c r="B35" s="104" t="s">
        <v>52</v>
      </c>
      <c r="C35" s="47"/>
      <c r="D35" s="31">
        <v>15814</v>
      </c>
      <c r="E35" s="28">
        <v>16476</v>
      </c>
      <c r="F35" s="28">
        <v>-662</v>
      </c>
      <c r="G35" s="29">
        <v>-4.0179655256130098E-2</v>
      </c>
      <c r="H35" s="120"/>
      <c r="I35" s="31">
        <v>6723.2657929711895</v>
      </c>
      <c r="J35" s="28">
        <v>4880</v>
      </c>
      <c r="K35" s="28">
        <v>1843.2657929711895</v>
      </c>
      <c r="L35" s="29">
        <v>0.37771840019901415</v>
      </c>
    </row>
    <row r="36" spans="1:12" x14ac:dyDescent="0.25">
      <c r="B36" s="24"/>
      <c r="C36" s="46"/>
    </row>
    <row r="37" spans="1:12" x14ac:dyDescent="0.25">
      <c r="B37" s="25"/>
      <c r="C37" s="46"/>
      <c r="D37" s="132" t="s">
        <v>41</v>
      </c>
      <c r="E37" s="133"/>
      <c r="F37" s="133"/>
      <c r="G37" s="134"/>
      <c r="I37" s="132" t="s">
        <v>41</v>
      </c>
      <c r="J37" s="133"/>
      <c r="K37" s="133"/>
      <c r="L37" s="134"/>
    </row>
    <row r="38" spans="1:12" x14ac:dyDescent="0.25">
      <c r="A38" s="26"/>
      <c r="B38" s="27"/>
      <c r="C38" s="46"/>
      <c r="D38" s="34" t="s">
        <v>115</v>
      </c>
      <c r="E38" s="34" t="s">
        <v>116</v>
      </c>
      <c r="F38" s="34" t="s">
        <v>32</v>
      </c>
      <c r="G38" s="34" t="s">
        <v>33</v>
      </c>
      <c r="I38" s="34" t="s">
        <v>113</v>
      </c>
      <c r="J38" s="34" t="s">
        <v>114</v>
      </c>
      <c r="K38" s="34" t="s">
        <v>32</v>
      </c>
      <c r="L38" s="34" t="s">
        <v>33</v>
      </c>
    </row>
    <row r="39" spans="1:12" x14ac:dyDescent="0.25">
      <c r="A39" s="124" t="s">
        <v>51</v>
      </c>
      <c r="B39" s="104" t="s">
        <v>52</v>
      </c>
      <c r="C39" s="46"/>
      <c r="D39" s="31">
        <v>0</v>
      </c>
      <c r="E39" s="28">
        <v>0</v>
      </c>
      <c r="F39" s="28">
        <v>0</v>
      </c>
      <c r="G39" s="29" t="s">
        <v>39</v>
      </c>
      <c r="H39" s="120"/>
      <c r="I39" s="31">
        <v>0</v>
      </c>
      <c r="J39" s="28">
        <v>0</v>
      </c>
      <c r="K39" s="28">
        <v>0</v>
      </c>
      <c r="L39" s="29" t="s">
        <v>39</v>
      </c>
    </row>
    <row r="40" spans="1:12" x14ac:dyDescent="0.25">
      <c r="A40" s="124" t="s">
        <v>50</v>
      </c>
      <c r="B40" s="104" t="s">
        <v>52</v>
      </c>
      <c r="C40" s="47"/>
      <c r="D40" s="31">
        <v>15565.218000000001</v>
      </c>
      <c r="E40" s="28">
        <v>18489.84763</v>
      </c>
      <c r="F40" s="28">
        <v>-2924.6296299999995</v>
      </c>
      <c r="G40" s="29">
        <v>-0.15817489081168812</v>
      </c>
      <c r="H40" s="120"/>
      <c r="I40" s="31">
        <v>6529.393</v>
      </c>
      <c r="J40" s="28">
        <v>7111.1059999999998</v>
      </c>
      <c r="K40" s="28">
        <v>-581.71299999999974</v>
      </c>
      <c r="L40" s="29">
        <v>-8.1803449421229191E-2</v>
      </c>
    </row>
    <row r="41" spans="1:12" x14ac:dyDescent="0.25">
      <c r="B41" s="24"/>
      <c r="C41" s="46"/>
    </row>
    <row r="42" spans="1:12" x14ac:dyDescent="0.25">
      <c r="A42" s="25"/>
      <c r="B42" s="25"/>
      <c r="C42" s="46"/>
      <c r="D42" s="132" t="s">
        <v>49</v>
      </c>
      <c r="E42" s="133"/>
      <c r="F42" s="133"/>
      <c r="G42" s="134"/>
      <c r="I42" s="132" t="s">
        <v>49</v>
      </c>
      <c r="J42" s="133"/>
      <c r="K42" s="133"/>
      <c r="L42" s="134"/>
    </row>
    <row r="43" spans="1:12" x14ac:dyDescent="0.25">
      <c r="A43" s="26"/>
      <c r="B43" s="27"/>
      <c r="C43" s="46"/>
      <c r="D43" s="34" t="s">
        <v>115</v>
      </c>
      <c r="E43" s="34" t="s">
        <v>116</v>
      </c>
      <c r="F43" s="34" t="s">
        <v>32</v>
      </c>
      <c r="G43" s="34" t="s">
        <v>33</v>
      </c>
      <c r="I43" s="34" t="s">
        <v>113</v>
      </c>
      <c r="J43" s="34" t="s">
        <v>114</v>
      </c>
      <c r="K43" s="34" t="s">
        <v>32</v>
      </c>
      <c r="L43" s="34" t="s">
        <v>33</v>
      </c>
    </row>
    <row r="44" spans="1:12" x14ac:dyDescent="0.25">
      <c r="A44" s="124" t="s">
        <v>51</v>
      </c>
      <c r="B44" s="104" t="s">
        <v>52</v>
      </c>
      <c r="C44" s="46"/>
      <c r="D44" s="31">
        <v>0</v>
      </c>
      <c r="E44" s="28">
        <v>194.73463309478777</v>
      </c>
      <c r="F44" s="28">
        <v>-194.73463309478777</v>
      </c>
      <c r="G44" s="29">
        <v>-1</v>
      </c>
      <c r="H44" s="120"/>
      <c r="I44" s="31">
        <v>0</v>
      </c>
      <c r="J44" s="28">
        <v>26.697000000000003</v>
      </c>
      <c r="K44" s="28">
        <v>-26.697000000000003</v>
      </c>
      <c r="L44" s="29">
        <v>-1</v>
      </c>
    </row>
    <row r="45" spans="1:12" x14ac:dyDescent="0.25">
      <c r="A45" s="124" t="s">
        <v>53</v>
      </c>
      <c r="B45" s="104" t="s">
        <v>52</v>
      </c>
      <c r="C45" s="46"/>
      <c r="D45" s="31">
        <v>20369.998113228346</v>
      </c>
      <c r="E45" s="28">
        <v>19247.248909450023</v>
      </c>
      <c r="F45" s="28">
        <v>1122.7492037783231</v>
      </c>
      <c r="G45" s="29">
        <v>5.8332970548693686E-2</v>
      </c>
      <c r="H45" s="120"/>
      <c r="I45" s="31">
        <v>8106.9374291368749</v>
      </c>
      <c r="J45" s="28">
        <v>7729.2620000000006</v>
      </c>
      <c r="K45" s="28">
        <v>377.6754291368743</v>
      </c>
      <c r="L45" s="29">
        <v>4.8863064693223546E-2</v>
      </c>
    </row>
    <row r="46" spans="1:12" x14ac:dyDescent="0.25">
      <c r="B46" s="24"/>
      <c r="C46" s="46"/>
    </row>
    <row r="47" spans="1:12" x14ac:dyDescent="0.25">
      <c r="A47" s="25"/>
      <c r="B47" s="25"/>
      <c r="C47" s="46"/>
      <c r="D47" s="135" t="s">
        <v>54</v>
      </c>
      <c r="E47" s="136"/>
      <c r="F47" s="136"/>
      <c r="G47" s="137"/>
      <c r="I47" s="135" t="s">
        <v>54</v>
      </c>
      <c r="J47" s="136"/>
      <c r="K47" s="136"/>
      <c r="L47" s="137"/>
    </row>
    <row r="48" spans="1:12" x14ac:dyDescent="0.25">
      <c r="A48" s="25"/>
      <c r="B48" s="25"/>
      <c r="C48" s="46"/>
      <c r="D48" s="132" t="s">
        <v>41</v>
      </c>
      <c r="E48" s="133"/>
      <c r="F48" s="133"/>
      <c r="G48" s="134"/>
      <c r="I48" s="132" t="s">
        <v>41</v>
      </c>
      <c r="J48" s="133"/>
      <c r="K48" s="133"/>
      <c r="L48" s="134"/>
    </row>
    <row r="49" spans="1:12" x14ac:dyDescent="0.25">
      <c r="A49" s="26"/>
      <c r="B49" s="27"/>
      <c r="C49" s="46"/>
      <c r="D49" s="34" t="s">
        <v>115</v>
      </c>
      <c r="E49" s="34" t="s">
        <v>116</v>
      </c>
      <c r="F49" s="34" t="s">
        <v>32</v>
      </c>
      <c r="G49" s="34" t="s">
        <v>33</v>
      </c>
      <c r="I49" s="34" t="s">
        <v>113</v>
      </c>
      <c r="J49" s="34" t="s">
        <v>114</v>
      </c>
      <c r="K49" s="34" t="s">
        <v>32</v>
      </c>
      <c r="L49" s="34" t="s">
        <v>33</v>
      </c>
    </row>
    <row r="50" spans="1:12" x14ac:dyDescent="0.25">
      <c r="A50" s="124" t="s">
        <v>55</v>
      </c>
      <c r="B50" s="104" t="s">
        <v>36</v>
      </c>
      <c r="C50" s="46"/>
      <c r="D50" s="31">
        <v>0</v>
      </c>
      <c r="E50" s="28">
        <v>77.787849999999992</v>
      </c>
      <c r="F50" s="28">
        <v>-77.787849999999992</v>
      </c>
      <c r="G50" s="29">
        <v>-1</v>
      </c>
      <c r="H50" s="120"/>
      <c r="I50" s="31">
        <v>0</v>
      </c>
      <c r="J50" s="28">
        <v>28.73299999999999</v>
      </c>
      <c r="K50" s="28">
        <v>-28.73299999999999</v>
      </c>
      <c r="L50" s="29">
        <v>-1</v>
      </c>
    </row>
    <row r="51" spans="1:12" x14ac:dyDescent="0.25">
      <c r="A51" s="124" t="s">
        <v>56</v>
      </c>
      <c r="B51" s="104" t="s">
        <v>36</v>
      </c>
      <c r="C51" s="46"/>
      <c r="D51" s="31">
        <v>91.65</v>
      </c>
      <c r="E51" s="28">
        <v>110.494</v>
      </c>
      <c r="F51" s="28">
        <v>-18.843999999999994</v>
      </c>
      <c r="G51" s="29">
        <v>-0.17054319691566955</v>
      </c>
      <c r="H51" s="120"/>
      <c r="I51" s="31">
        <v>32.160000000000011</v>
      </c>
      <c r="J51" s="28">
        <v>47.510999999999996</v>
      </c>
      <c r="K51" s="28">
        <v>-15.350999999999985</v>
      </c>
      <c r="L51" s="29">
        <v>-0.32310412325566684</v>
      </c>
    </row>
    <row r="52" spans="1:12" x14ac:dyDescent="0.25">
      <c r="A52" s="124" t="s">
        <v>57</v>
      </c>
      <c r="B52" s="104" t="s">
        <v>45</v>
      </c>
      <c r="C52" s="46"/>
      <c r="D52" s="31">
        <v>0</v>
      </c>
      <c r="E52" s="28">
        <v>128</v>
      </c>
      <c r="F52" s="28">
        <v>-128</v>
      </c>
      <c r="G52" s="29">
        <v>-1</v>
      </c>
      <c r="H52" s="120"/>
      <c r="I52" s="31">
        <v>0</v>
      </c>
      <c r="J52" s="28">
        <v>128</v>
      </c>
      <c r="K52" s="28">
        <v>-128</v>
      </c>
      <c r="L52" s="29">
        <v>-1</v>
      </c>
    </row>
    <row r="53" spans="1:12" x14ac:dyDescent="0.25">
      <c r="A53" s="124" t="s">
        <v>58</v>
      </c>
      <c r="B53" s="104" t="s">
        <v>36</v>
      </c>
      <c r="C53" s="47"/>
      <c r="D53" s="31">
        <v>4287.5401823688826</v>
      </c>
      <c r="E53" s="28">
        <v>6653.4265373999988</v>
      </c>
      <c r="F53" s="28">
        <v>-2365.8863550311162</v>
      </c>
      <c r="G53" s="29">
        <v>-0.3555891602217417</v>
      </c>
      <c r="H53" s="120"/>
      <c r="I53" s="31">
        <v>2120.0466012689103</v>
      </c>
      <c r="J53" s="28">
        <v>3573.8779999999997</v>
      </c>
      <c r="K53" s="28">
        <v>-1453.8313987310894</v>
      </c>
      <c r="L53" s="29">
        <v>-0.40679379618752776</v>
      </c>
    </row>
    <row r="54" spans="1:12" x14ac:dyDescent="0.25">
      <c r="A54" s="113"/>
      <c r="B54" s="112"/>
      <c r="C54" s="46"/>
      <c r="D54" s="113"/>
      <c r="E54" s="113"/>
      <c r="F54" s="113"/>
      <c r="G54" s="113"/>
      <c r="I54" s="113"/>
      <c r="J54" s="113"/>
      <c r="K54" s="113"/>
      <c r="L54" s="113"/>
    </row>
    <row r="55" spans="1:12" x14ac:dyDescent="0.25">
      <c r="A55" s="25"/>
      <c r="B55" s="25"/>
      <c r="C55" s="46"/>
      <c r="D55" s="132" t="s">
        <v>49</v>
      </c>
      <c r="E55" s="133"/>
      <c r="F55" s="133"/>
      <c r="G55" s="134"/>
      <c r="I55" s="132" t="s">
        <v>49</v>
      </c>
      <c r="J55" s="133"/>
      <c r="K55" s="133"/>
      <c r="L55" s="134"/>
    </row>
    <row r="56" spans="1:12" x14ac:dyDescent="0.25">
      <c r="A56" s="26"/>
      <c r="B56" s="27"/>
      <c r="C56" s="46"/>
      <c r="D56" s="34" t="s">
        <v>115</v>
      </c>
      <c r="E56" s="34" t="s">
        <v>116</v>
      </c>
      <c r="F56" s="34" t="s">
        <v>32</v>
      </c>
      <c r="G56" s="34" t="s">
        <v>33</v>
      </c>
      <c r="I56" s="34" t="s">
        <v>113</v>
      </c>
      <c r="J56" s="34" t="s">
        <v>114</v>
      </c>
      <c r="K56" s="34" t="s">
        <v>32</v>
      </c>
      <c r="L56" s="34" t="s">
        <v>33</v>
      </c>
    </row>
    <row r="57" spans="1:12" x14ac:dyDescent="0.25">
      <c r="A57" s="124" t="s">
        <v>55</v>
      </c>
      <c r="B57" s="104" t="s">
        <v>36</v>
      </c>
      <c r="C57" s="46"/>
      <c r="D57" s="31">
        <v>0</v>
      </c>
      <c r="E57" s="28">
        <v>133.99199999999999</v>
      </c>
      <c r="F57" s="28">
        <v>-133.99199999999999</v>
      </c>
      <c r="G57" s="29">
        <v>-1</v>
      </c>
      <c r="H57" s="120"/>
      <c r="I57" s="31">
        <v>0</v>
      </c>
      <c r="J57" s="28">
        <v>76.566999999999993</v>
      </c>
      <c r="K57" s="28">
        <v>-76.566999999999993</v>
      </c>
      <c r="L57" s="29">
        <v>-1</v>
      </c>
    </row>
    <row r="58" spans="1:12" x14ac:dyDescent="0.25">
      <c r="A58" s="124" t="s">
        <v>56</v>
      </c>
      <c r="B58" s="104" t="s">
        <v>36</v>
      </c>
      <c r="D58" s="31">
        <v>129.61397000000002</v>
      </c>
      <c r="E58" s="28">
        <v>65.918000000000006</v>
      </c>
      <c r="F58" s="28">
        <v>63.695970000000017</v>
      </c>
      <c r="G58" s="29">
        <v>0.96629099790648998</v>
      </c>
      <c r="H58" s="120"/>
      <c r="I58" s="31">
        <v>81.136000000000024</v>
      </c>
      <c r="J58" s="28">
        <v>42.009000000000007</v>
      </c>
      <c r="K58" s="28">
        <v>39.127000000000017</v>
      </c>
      <c r="L58" s="29">
        <v>0.93139565331238572</v>
      </c>
    </row>
    <row r="59" spans="1:12" x14ac:dyDescent="0.25">
      <c r="A59" s="124" t="s">
        <v>57</v>
      </c>
      <c r="B59" s="104" t="s">
        <v>45</v>
      </c>
      <c r="D59" s="31">
        <v>686</v>
      </c>
      <c r="E59" s="28">
        <v>840</v>
      </c>
      <c r="F59" s="28">
        <v>-154</v>
      </c>
      <c r="G59" s="29">
        <v>-0.18333333333333335</v>
      </c>
      <c r="H59" s="120"/>
      <c r="I59" s="31">
        <v>420</v>
      </c>
      <c r="J59" s="28">
        <v>796</v>
      </c>
      <c r="K59" s="28">
        <v>-376</v>
      </c>
      <c r="L59" s="29">
        <v>-0.47236180904522618</v>
      </c>
    </row>
    <row r="60" spans="1:12" x14ac:dyDescent="0.25">
      <c r="A60" s="124" t="s">
        <v>58</v>
      </c>
      <c r="B60" s="104" t="s">
        <v>36</v>
      </c>
      <c r="D60" s="31">
        <v>3619.8431700000001</v>
      </c>
      <c r="E60" s="28">
        <v>4622.9110300000002</v>
      </c>
      <c r="F60" s="28">
        <v>-1003.0678600000001</v>
      </c>
      <c r="G60" s="29">
        <v>-0.21697753936657527</v>
      </c>
      <c r="H60" s="120"/>
      <c r="I60" s="31">
        <v>1644.1186</v>
      </c>
      <c r="J60" s="28">
        <v>2387.8780000000002</v>
      </c>
      <c r="K60" s="28">
        <v>-743.75940000000014</v>
      </c>
      <c r="L60" s="29">
        <v>-0.31147294794792701</v>
      </c>
    </row>
  </sheetData>
  <mergeCells count="22">
    <mergeCell ref="I13:L13"/>
    <mergeCell ref="I22:L22"/>
    <mergeCell ref="I31:L31"/>
    <mergeCell ref="I32:L32"/>
    <mergeCell ref="I37:L37"/>
    <mergeCell ref="I42:L42"/>
    <mergeCell ref="I47:L47"/>
    <mergeCell ref="I48:L48"/>
    <mergeCell ref="I55:L55"/>
    <mergeCell ref="I1:L1"/>
    <mergeCell ref="I2:L2"/>
    <mergeCell ref="D22:G22"/>
    <mergeCell ref="D1:G1"/>
    <mergeCell ref="D2:G2"/>
    <mergeCell ref="D13:G13"/>
    <mergeCell ref="D55:G55"/>
    <mergeCell ref="D48:G48"/>
    <mergeCell ref="D47:G47"/>
    <mergeCell ref="D42:G42"/>
    <mergeCell ref="D31:G31"/>
    <mergeCell ref="D32:G32"/>
    <mergeCell ref="D37:G3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9"/>
  <sheetViews>
    <sheetView showGridLines="0" workbookViewId="0"/>
  </sheetViews>
  <sheetFormatPr baseColWidth="10" defaultColWidth="9.140625" defaultRowHeight="15" x14ac:dyDescent="0.25"/>
  <cols>
    <col min="1" max="1" width="15.140625" bestFit="1" customWidth="1"/>
    <col min="2" max="2" width="8" bestFit="1" customWidth="1"/>
    <col min="3" max="3" width="1.42578125" customWidth="1"/>
    <col min="4" max="5" width="13.42578125" customWidth="1"/>
    <col min="6" max="7" width="11.5703125" customWidth="1"/>
    <col min="8" max="8" width="2.28515625" customWidth="1"/>
    <col min="9" max="10" width="13.42578125" customWidth="1"/>
    <col min="11" max="12" width="11.5703125" customWidth="1"/>
  </cols>
  <sheetData>
    <row r="1" spans="1:12" x14ac:dyDescent="0.25">
      <c r="A1" s="25"/>
      <c r="B1" s="25"/>
      <c r="C1" s="46"/>
      <c r="D1" s="132" t="s">
        <v>59</v>
      </c>
      <c r="E1" s="133"/>
      <c r="F1" s="133"/>
      <c r="G1" s="134"/>
      <c r="I1" s="132" t="s">
        <v>59</v>
      </c>
      <c r="J1" s="133"/>
      <c r="K1" s="133"/>
      <c r="L1" s="134"/>
    </row>
    <row r="2" spans="1:12" x14ac:dyDescent="0.25">
      <c r="A2" s="26"/>
      <c r="B2" s="27"/>
      <c r="C2" s="46"/>
      <c r="D2" s="34" t="s">
        <v>115</v>
      </c>
      <c r="E2" s="34" t="s">
        <v>116</v>
      </c>
      <c r="F2" s="34" t="s">
        <v>32</v>
      </c>
      <c r="G2" s="34" t="s">
        <v>33</v>
      </c>
      <c r="I2" s="34" t="s">
        <v>113</v>
      </c>
      <c r="J2" s="34" t="s">
        <v>114</v>
      </c>
      <c r="K2" s="34" t="s">
        <v>32</v>
      </c>
      <c r="L2" s="34" t="s">
        <v>33</v>
      </c>
    </row>
    <row r="3" spans="1:12" x14ac:dyDescent="0.25">
      <c r="A3" s="35" t="s">
        <v>42</v>
      </c>
      <c r="B3" s="36" t="s">
        <v>60</v>
      </c>
      <c r="C3" s="47"/>
      <c r="D3" s="37">
        <v>1585.1254849780473</v>
      </c>
      <c r="E3" s="37">
        <v>1911.871108773091</v>
      </c>
      <c r="F3" s="28">
        <v>-326.74562379504368</v>
      </c>
      <c r="G3" s="29">
        <v>-0.17090358356046653</v>
      </c>
      <c r="H3" s="20"/>
      <c r="I3" s="37">
        <v>1592.2611982138835</v>
      </c>
      <c r="J3" s="37">
        <v>1844.3925218900365</v>
      </c>
      <c r="K3" s="28">
        <v>-252.13132367615299</v>
      </c>
      <c r="L3" s="29">
        <v>-0.13670155386326444</v>
      </c>
    </row>
    <row r="4" spans="1:12" x14ac:dyDescent="0.25">
      <c r="A4" s="35" t="s">
        <v>43</v>
      </c>
      <c r="B4" s="36" t="s">
        <v>60</v>
      </c>
      <c r="C4" s="46"/>
      <c r="D4" s="37">
        <v>1790.1587146693025</v>
      </c>
      <c r="E4" s="37">
        <v>1801.0018936388547</v>
      </c>
      <c r="F4" s="28">
        <v>-10.843178969552127</v>
      </c>
      <c r="G4" s="29">
        <v>-6.0206371841419193E-3</v>
      </c>
      <c r="I4" s="37">
        <v>1786.2809899804195</v>
      </c>
      <c r="J4" s="37">
        <v>1849.4193548387098</v>
      </c>
      <c r="K4" s="28">
        <v>-63.138364858290288</v>
      </c>
      <c r="L4" s="29">
        <v>-3.4139560988749706E-2</v>
      </c>
    </row>
    <row r="5" spans="1:12" x14ac:dyDescent="0.25">
      <c r="A5" s="35" t="s">
        <v>44</v>
      </c>
      <c r="B5" s="36" t="s">
        <v>61</v>
      </c>
      <c r="C5" s="46"/>
      <c r="D5" s="38">
        <v>24.624612570376403</v>
      </c>
      <c r="E5" s="38">
        <v>25.655886140664165</v>
      </c>
      <c r="F5" s="39">
        <v>-1.0312735702877625</v>
      </c>
      <c r="G5" s="29">
        <v>-4.0196373051921586E-2</v>
      </c>
      <c r="I5" s="38">
        <v>24.446438553022809</v>
      </c>
      <c r="J5" s="38">
        <v>26.223622047244103</v>
      </c>
      <c r="K5" s="39">
        <v>-1.7771834942212941</v>
      </c>
      <c r="L5" s="29">
        <v>-6.7770329019368303E-2</v>
      </c>
    </row>
    <row r="6" spans="1:12" x14ac:dyDescent="0.25">
      <c r="A6" s="35" t="s">
        <v>46</v>
      </c>
      <c r="B6" s="36" t="s">
        <v>62</v>
      </c>
      <c r="C6" s="46"/>
      <c r="D6" s="38">
        <v>21.94862086897718</v>
      </c>
      <c r="E6" s="38">
        <v>21.849954493091222</v>
      </c>
      <c r="F6" s="39">
        <v>9.8666375885958502E-2</v>
      </c>
      <c r="G6" s="29">
        <v>4.5156330150324386E-3</v>
      </c>
      <c r="I6" s="38">
        <v>21.94968218289268</v>
      </c>
      <c r="J6" s="38" t="s">
        <v>39</v>
      </c>
      <c r="K6" s="39" t="s">
        <v>39</v>
      </c>
      <c r="L6" s="29" t="s">
        <v>39</v>
      </c>
    </row>
    <row r="7" spans="1:12" x14ac:dyDescent="0.25">
      <c r="A7" s="35" t="s">
        <v>48</v>
      </c>
      <c r="B7" s="36" t="s">
        <v>60</v>
      </c>
      <c r="C7" s="46"/>
      <c r="D7" s="37">
        <v>839.08802192487497</v>
      </c>
      <c r="E7" s="40">
        <v>1238.7235904082954</v>
      </c>
      <c r="F7" s="39">
        <v>-399.63556848342046</v>
      </c>
      <c r="G7" s="29">
        <v>-0.3226188405370537</v>
      </c>
      <c r="I7" s="37">
        <v>1021.1882142945681</v>
      </c>
      <c r="J7" s="40">
        <v>1351.0532163742689</v>
      </c>
      <c r="K7" s="39">
        <v>-329.86500207970084</v>
      </c>
      <c r="L7" s="29">
        <v>-0.24415396675856893</v>
      </c>
    </row>
    <row r="8" spans="1:12" x14ac:dyDescent="0.25">
      <c r="A8" s="35" t="s">
        <v>51</v>
      </c>
      <c r="B8" s="36" t="s">
        <v>62</v>
      </c>
      <c r="C8" s="46"/>
      <c r="D8" s="38" t="s">
        <v>39</v>
      </c>
      <c r="E8" s="38">
        <v>2.3711556216877119</v>
      </c>
      <c r="F8" s="39" t="s">
        <v>39</v>
      </c>
      <c r="G8" s="29" t="s">
        <v>39</v>
      </c>
      <c r="I8" s="38" t="s">
        <v>39</v>
      </c>
      <c r="J8" s="38">
        <v>3.4433456942727654</v>
      </c>
      <c r="K8" s="39" t="s">
        <v>39</v>
      </c>
      <c r="L8" s="29" t="s">
        <v>39</v>
      </c>
    </row>
    <row r="9" spans="1:12" x14ac:dyDescent="0.25">
      <c r="A9" s="35" t="s">
        <v>63</v>
      </c>
      <c r="B9" s="36" t="s">
        <v>62</v>
      </c>
      <c r="C9" s="46"/>
      <c r="D9" s="38">
        <v>4.8610864536946607</v>
      </c>
      <c r="E9" s="38">
        <v>4.6992405483773876</v>
      </c>
      <c r="F9" s="39">
        <v>0.16184590531727316</v>
      </c>
      <c r="G9" s="29">
        <v>3.4440864146262351E-2</v>
      </c>
      <c r="I9" s="38">
        <v>5.828103126858645</v>
      </c>
      <c r="J9" s="38">
        <v>4.543617618344415</v>
      </c>
      <c r="K9" s="39">
        <v>1.2844855085142299</v>
      </c>
      <c r="L9" s="29">
        <v>0.28270105814543989</v>
      </c>
    </row>
    <row r="10" spans="1:12" x14ac:dyDescent="0.25">
      <c r="A10" s="35" t="s">
        <v>55</v>
      </c>
      <c r="B10" s="36" t="s">
        <v>62</v>
      </c>
      <c r="C10" s="46"/>
      <c r="D10" s="38" t="s">
        <v>39</v>
      </c>
      <c r="E10" s="38">
        <v>12.411793241387548</v>
      </c>
      <c r="F10" s="39" t="s">
        <v>39</v>
      </c>
      <c r="G10" s="29" t="s">
        <v>39</v>
      </c>
      <c r="I10" s="38" t="s">
        <v>39</v>
      </c>
      <c r="J10" s="38">
        <v>13.85809813627281</v>
      </c>
      <c r="K10" s="39" t="s">
        <v>39</v>
      </c>
      <c r="L10" s="29" t="s">
        <v>39</v>
      </c>
    </row>
    <row r="11" spans="1:12" x14ac:dyDescent="0.25">
      <c r="A11" s="35" t="s">
        <v>56</v>
      </c>
      <c r="B11" s="36" t="s">
        <v>62</v>
      </c>
      <c r="C11" s="46"/>
      <c r="D11" s="38">
        <v>18.104672899070984</v>
      </c>
      <c r="E11" s="38">
        <v>13.630631997330015</v>
      </c>
      <c r="F11" s="39">
        <v>4.4740409017409686</v>
      </c>
      <c r="G11" s="29">
        <v>0.32823429629802559</v>
      </c>
      <c r="I11" s="38">
        <v>17.458704767304273</v>
      </c>
      <c r="J11" s="38">
        <v>12.577661929586515</v>
      </c>
      <c r="K11" s="39">
        <v>4.8810428377177573</v>
      </c>
      <c r="L11" s="29">
        <v>0.38807235120829953</v>
      </c>
    </row>
    <row r="12" spans="1:12" x14ac:dyDescent="0.25">
      <c r="A12" s="35" t="s">
        <v>57</v>
      </c>
      <c r="B12" s="36" t="s">
        <v>61</v>
      </c>
      <c r="C12" s="46"/>
      <c r="D12" s="38">
        <v>383.36900874635563</v>
      </c>
      <c r="E12" s="38">
        <v>272.78690476190474</v>
      </c>
      <c r="F12" s="39">
        <v>110.5821039844509</v>
      </c>
      <c r="G12" s="29">
        <v>0.40537907815248575</v>
      </c>
      <c r="I12" s="38">
        <v>378.68002380952379</v>
      </c>
      <c r="J12" s="38">
        <v>273.96356783919595</v>
      </c>
      <c r="K12" s="39">
        <v>104.71645597032784</v>
      </c>
      <c r="L12" s="29">
        <v>0.38222766916143969</v>
      </c>
    </row>
    <row r="13" spans="1:12" x14ac:dyDescent="0.25">
      <c r="A13" s="35" t="s">
        <v>58</v>
      </c>
      <c r="B13" s="36" t="s">
        <v>62</v>
      </c>
      <c r="C13" s="46"/>
      <c r="D13" s="38">
        <v>2.6145901343013156</v>
      </c>
      <c r="E13" s="38">
        <v>2.7737254398339566</v>
      </c>
      <c r="F13" s="41">
        <v>-0.15913530553264099</v>
      </c>
      <c r="G13" s="29">
        <v>-5.7372407249568047E-2</v>
      </c>
      <c r="I13" s="38">
        <v>2.5832450530028668</v>
      </c>
      <c r="J13" s="38">
        <v>2.7650013945436069</v>
      </c>
      <c r="K13" s="41">
        <v>-0.18175634154074016</v>
      </c>
      <c r="L13" s="29">
        <v>-6.5734629248077048E-2</v>
      </c>
    </row>
    <row r="15" spans="1:12" x14ac:dyDescent="0.25">
      <c r="H15" s="116"/>
    </row>
    <row r="16" spans="1:12" x14ac:dyDescent="0.25">
      <c r="H16" s="116"/>
    </row>
    <row r="24" spans="8:8" x14ac:dyDescent="0.25">
      <c r="H24" s="119"/>
    </row>
    <row r="25" spans="8:8" x14ac:dyDescent="0.25">
      <c r="H25" s="119"/>
    </row>
    <row r="26" spans="8:8" x14ac:dyDescent="0.25">
      <c r="H26" s="120"/>
    </row>
    <row r="27" spans="8:8" x14ac:dyDescent="0.25">
      <c r="H27" s="120"/>
    </row>
    <row r="28" spans="8:8" x14ac:dyDescent="0.25">
      <c r="H28" s="120"/>
    </row>
    <row r="34" spans="2:9" x14ac:dyDescent="0.25">
      <c r="C34" s="46"/>
      <c r="H34" s="120"/>
    </row>
    <row r="35" spans="2:9" x14ac:dyDescent="0.25">
      <c r="B35" s="123"/>
      <c r="C35" s="46"/>
      <c r="D35" s="123"/>
      <c r="H35" s="120"/>
      <c r="I35" s="123"/>
    </row>
    <row r="36" spans="2:9" x14ac:dyDescent="0.25">
      <c r="B36" s="123"/>
      <c r="C36" s="46"/>
      <c r="D36" s="123"/>
      <c r="I36" s="123"/>
    </row>
    <row r="37" spans="2:9" x14ac:dyDescent="0.25">
      <c r="B37" s="123"/>
      <c r="C37" s="46"/>
      <c r="D37" s="123"/>
      <c r="I37" s="123"/>
    </row>
    <row r="38" spans="2:9" x14ac:dyDescent="0.25">
      <c r="B38" s="123"/>
      <c r="C38" s="46"/>
      <c r="D38" s="123"/>
      <c r="I38" s="123"/>
    </row>
    <row r="39" spans="2:9" x14ac:dyDescent="0.25">
      <c r="B39" s="123"/>
      <c r="C39" s="46"/>
      <c r="D39" s="123"/>
      <c r="H39" s="120"/>
      <c r="I39" s="123"/>
    </row>
    <row r="40" spans="2:9" x14ac:dyDescent="0.25">
      <c r="B40" s="123"/>
      <c r="C40" s="46"/>
      <c r="D40" s="123"/>
      <c r="H40" s="120"/>
      <c r="I40" s="123"/>
    </row>
    <row r="41" spans="2:9" x14ac:dyDescent="0.25">
      <c r="B41" s="123"/>
      <c r="C41" s="46"/>
      <c r="D41" s="123"/>
      <c r="I41" s="123"/>
    </row>
    <row r="42" spans="2:9" x14ac:dyDescent="0.25">
      <c r="B42" s="123"/>
      <c r="C42" s="46"/>
      <c r="D42" s="123"/>
      <c r="I42" s="123"/>
    </row>
    <row r="43" spans="2:9" x14ac:dyDescent="0.25">
      <c r="B43" s="123"/>
      <c r="C43" s="46"/>
      <c r="D43" s="123"/>
      <c r="I43" s="123"/>
    </row>
    <row r="44" spans="2:9" x14ac:dyDescent="0.25">
      <c r="B44" s="123"/>
      <c r="C44" s="46"/>
      <c r="D44" s="123"/>
      <c r="H44" s="120"/>
      <c r="I44" s="123"/>
    </row>
    <row r="45" spans="2:9" x14ac:dyDescent="0.25">
      <c r="B45" s="123"/>
      <c r="C45" s="46"/>
      <c r="D45" s="123"/>
      <c r="H45" s="120"/>
      <c r="I45" s="123"/>
    </row>
    <row r="46" spans="2:9" x14ac:dyDescent="0.25">
      <c r="B46" s="123"/>
      <c r="C46" s="46"/>
      <c r="D46" s="123"/>
      <c r="I46" s="123"/>
    </row>
    <row r="47" spans="2:9" x14ac:dyDescent="0.25">
      <c r="B47" s="123"/>
      <c r="C47" s="46"/>
      <c r="D47" s="123"/>
      <c r="I47" s="123"/>
    </row>
    <row r="48" spans="2:9" x14ac:dyDescent="0.25">
      <c r="B48" s="123"/>
      <c r="C48" s="46"/>
      <c r="D48" s="123"/>
      <c r="I48" s="123"/>
    </row>
    <row r="49" spans="2:9" x14ac:dyDescent="0.25">
      <c r="B49" s="123"/>
      <c r="C49" s="46"/>
      <c r="D49" s="123"/>
      <c r="I49" s="123"/>
    </row>
    <row r="50" spans="2:9" x14ac:dyDescent="0.25">
      <c r="B50" s="123"/>
      <c r="C50" s="46"/>
      <c r="D50" s="123"/>
      <c r="H50" s="120"/>
      <c r="I50" s="123"/>
    </row>
    <row r="51" spans="2:9" x14ac:dyDescent="0.25">
      <c r="B51" s="123"/>
      <c r="C51" s="46"/>
      <c r="D51" s="123"/>
      <c r="H51" s="120"/>
      <c r="I51" s="123"/>
    </row>
    <row r="52" spans="2:9" x14ac:dyDescent="0.25">
      <c r="B52" s="123"/>
      <c r="C52" s="46"/>
      <c r="D52" s="123"/>
      <c r="H52" s="120"/>
      <c r="I52" s="123"/>
    </row>
    <row r="53" spans="2:9" x14ac:dyDescent="0.25">
      <c r="B53" s="123"/>
      <c r="C53" s="46"/>
      <c r="D53" s="123"/>
      <c r="H53" s="120"/>
      <c r="I53" s="123"/>
    </row>
    <row r="54" spans="2:9" x14ac:dyDescent="0.25">
      <c r="B54" s="123"/>
      <c r="C54" s="46"/>
      <c r="D54" s="123"/>
      <c r="I54" s="123"/>
    </row>
    <row r="55" spans="2:9" x14ac:dyDescent="0.25">
      <c r="B55" s="123"/>
      <c r="C55" s="46"/>
      <c r="D55" s="123"/>
      <c r="I55" s="123"/>
    </row>
    <row r="56" spans="2:9" x14ac:dyDescent="0.25">
      <c r="B56" s="123"/>
      <c r="C56" s="46"/>
      <c r="D56" s="123"/>
      <c r="I56" s="123"/>
    </row>
    <row r="57" spans="2:9" x14ac:dyDescent="0.25">
      <c r="B57" s="123"/>
      <c r="C57" s="46"/>
      <c r="D57" s="123"/>
      <c r="H57" s="120"/>
      <c r="I57" s="123"/>
    </row>
    <row r="58" spans="2:9" x14ac:dyDescent="0.25">
      <c r="B58" s="123"/>
      <c r="C58" s="46"/>
      <c r="D58" s="123"/>
      <c r="H58" s="120"/>
      <c r="I58" s="123"/>
    </row>
    <row r="59" spans="2:9" x14ac:dyDescent="0.25">
      <c r="B59" s="123"/>
      <c r="C59" s="46"/>
      <c r="D59" s="123"/>
      <c r="H59" s="120"/>
      <c r="I59" s="123"/>
    </row>
    <row r="60" spans="2:9" x14ac:dyDescent="0.25">
      <c r="B60" s="123"/>
      <c r="C60" s="46"/>
      <c r="D60" s="123"/>
      <c r="H60" s="120"/>
      <c r="I60" s="123"/>
    </row>
    <row r="61" spans="2:9" x14ac:dyDescent="0.25">
      <c r="B61" s="123"/>
      <c r="C61" s="123"/>
      <c r="D61" s="123"/>
      <c r="I61" s="123"/>
    </row>
    <row r="62" spans="2:9" x14ac:dyDescent="0.25">
      <c r="B62" s="123"/>
      <c r="C62" s="123"/>
      <c r="D62" s="123"/>
      <c r="I62" s="123"/>
    </row>
    <row r="63" spans="2:9" x14ac:dyDescent="0.25">
      <c r="B63" s="123"/>
      <c r="C63" s="123"/>
      <c r="D63" s="123"/>
      <c r="I63" s="123"/>
    </row>
    <row r="64" spans="2:9" x14ac:dyDescent="0.25">
      <c r="B64" s="123"/>
      <c r="C64" s="123"/>
      <c r="D64" s="123"/>
      <c r="I64" s="123"/>
    </row>
    <row r="65" spans="2:9" x14ac:dyDescent="0.25">
      <c r="B65" s="123"/>
      <c r="C65" s="123"/>
      <c r="D65" s="123"/>
      <c r="I65" s="123"/>
    </row>
    <row r="66" spans="2:9" x14ac:dyDescent="0.25">
      <c r="B66" s="123"/>
      <c r="C66" s="123"/>
      <c r="D66" s="123"/>
      <c r="I66" s="123"/>
    </row>
    <row r="67" spans="2:9" x14ac:dyDescent="0.25">
      <c r="B67" s="123"/>
      <c r="C67" s="123"/>
      <c r="D67" s="123"/>
      <c r="I67" s="123"/>
    </row>
    <row r="68" spans="2:9" x14ac:dyDescent="0.25">
      <c r="B68" s="123"/>
      <c r="C68" s="123"/>
      <c r="D68" s="123"/>
      <c r="I68" s="123"/>
    </row>
    <row r="69" spans="2:9" x14ac:dyDescent="0.25">
      <c r="B69" s="123"/>
      <c r="C69" s="123"/>
      <c r="D69" s="123"/>
      <c r="I69" s="123"/>
    </row>
  </sheetData>
  <mergeCells count="2">
    <mergeCell ref="D1:G1"/>
    <mergeCell ref="I1:L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8"/>
  <sheetViews>
    <sheetView showGridLines="0" workbookViewId="0"/>
  </sheetViews>
  <sheetFormatPr baseColWidth="10" defaultColWidth="9.140625" defaultRowHeight="15" x14ac:dyDescent="0.25"/>
  <cols>
    <col min="1" max="1" width="15.85546875" customWidth="1"/>
    <col min="2" max="2" width="5.140625" bestFit="1" customWidth="1"/>
    <col min="3" max="3" width="1.42578125" customWidth="1"/>
    <col min="4" max="5" width="13.28515625" customWidth="1"/>
    <col min="6" max="7" width="11.5703125" customWidth="1"/>
    <col min="8" max="8" width="2.28515625" customWidth="1"/>
    <col min="9" max="10" width="13.28515625" customWidth="1"/>
    <col min="11" max="12" width="11.5703125" customWidth="1"/>
  </cols>
  <sheetData>
    <row r="1" spans="1:12" x14ac:dyDescent="0.25">
      <c r="A1" s="25"/>
      <c r="B1" s="25"/>
      <c r="C1" s="46"/>
      <c r="D1" s="132" t="s">
        <v>64</v>
      </c>
      <c r="E1" s="133"/>
      <c r="F1" s="133"/>
      <c r="G1" s="134"/>
      <c r="I1" s="132" t="s">
        <v>64</v>
      </c>
      <c r="J1" s="133"/>
      <c r="K1" s="133"/>
      <c r="L1" s="134"/>
    </row>
    <row r="2" spans="1:12" x14ac:dyDescent="0.25">
      <c r="A2" s="26"/>
      <c r="B2" s="27"/>
      <c r="C2" s="46"/>
      <c r="D2" s="34" t="s">
        <v>115</v>
      </c>
      <c r="E2" s="34" t="s">
        <v>116</v>
      </c>
      <c r="F2" s="34" t="s">
        <v>32</v>
      </c>
      <c r="G2" s="34" t="s">
        <v>33</v>
      </c>
      <c r="I2" s="34" t="s">
        <v>113</v>
      </c>
      <c r="J2" s="34" t="s">
        <v>114</v>
      </c>
      <c r="K2" s="34" t="s">
        <v>32</v>
      </c>
      <c r="L2" s="34" t="s">
        <v>33</v>
      </c>
    </row>
    <row r="3" spans="1:12" x14ac:dyDescent="0.25">
      <c r="A3" s="35" t="s">
        <v>42</v>
      </c>
      <c r="B3" s="36" t="s">
        <v>65</v>
      </c>
      <c r="C3" s="47"/>
      <c r="D3" s="37">
        <v>26756.331689999999</v>
      </c>
      <c r="E3" s="37">
        <v>32271.676923779531</v>
      </c>
      <c r="F3" s="28">
        <v>-5515.3452337795316</v>
      </c>
      <c r="G3" s="30">
        <v>-0.17090358356046642</v>
      </c>
      <c r="H3" s="20"/>
      <c r="I3" s="37">
        <v>18317.834579999995</v>
      </c>
      <c r="J3" s="37">
        <v>21218.426445654328</v>
      </c>
      <c r="K3" s="28">
        <v>-2900.5918656543327</v>
      </c>
      <c r="L3" s="30">
        <v>-0.13670155386326455</v>
      </c>
    </row>
    <row r="4" spans="1:12" x14ac:dyDescent="0.25">
      <c r="A4" s="35" t="s">
        <v>43</v>
      </c>
      <c r="B4" s="36" t="s">
        <v>65</v>
      </c>
      <c r="C4" s="46"/>
      <c r="D4" s="37">
        <v>5686.9224999999997</v>
      </c>
      <c r="E4" s="37">
        <v>5721.3687856551032</v>
      </c>
      <c r="F4" s="28">
        <v>-34.446285655103566</v>
      </c>
      <c r="G4" s="30">
        <v>-6.0206371841418083E-3</v>
      </c>
      <c r="I4" s="37">
        <v>4205.6020999999992</v>
      </c>
      <c r="J4" s="37">
        <v>4354.2544348387091</v>
      </c>
      <c r="K4" s="28">
        <v>-148.65233483870998</v>
      </c>
      <c r="L4" s="30">
        <v>-3.4139560988749706E-2</v>
      </c>
    </row>
    <row r="5" spans="1:12" x14ac:dyDescent="0.25">
      <c r="A5" s="35" t="s">
        <v>44</v>
      </c>
      <c r="B5" s="36" t="s">
        <v>65</v>
      </c>
      <c r="C5" s="46"/>
      <c r="D5" s="37">
        <v>10675.278539999999</v>
      </c>
      <c r="E5" s="37">
        <v>11122.356949144443</v>
      </c>
      <c r="F5" s="28">
        <v>-447.07840914444387</v>
      </c>
      <c r="G5" s="30">
        <v>-4.0196373051921697E-2</v>
      </c>
      <c r="I5" s="37">
        <v>6906.6078200000047</v>
      </c>
      <c r="J5" s="37">
        <v>7408.6977007874048</v>
      </c>
      <c r="K5" s="28">
        <v>-502.08988078740003</v>
      </c>
      <c r="L5" s="30">
        <v>-6.7770329019368303E-2</v>
      </c>
    </row>
    <row r="6" spans="1:12" x14ac:dyDescent="0.25">
      <c r="A6" s="35" t="s">
        <v>46</v>
      </c>
      <c r="B6" s="36" t="s">
        <v>65</v>
      </c>
      <c r="C6" s="46"/>
      <c r="D6" s="37">
        <v>5627.3447900000001</v>
      </c>
      <c r="E6" s="37">
        <v>5602.0479971124423</v>
      </c>
      <c r="F6" s="28">
        <v>25.296792887557785</v>
      </c>
      <c r="G6" s="30">
        <v>4.5156330150324386E-3</v>
      </c>
      <c r="I6" s="37">
        <v>5325.96461</v>
      </c>
      <c r="J6" s="37" t="s">
        <v>39</v>
      </c>
      <c r="K6" s="28" t="s">
        <v>39</v>
      </c>
      <c r="L6" s="30" t="s">
        <v>39</v>
      </c>
    </row>
    <row r="7" spans="1:12" x14ac:dyDescent="0.25">
      <c r="A7" s="35" t="s">
        <v>48</v>
      </c>
      <c r="B7" s="36" t="s">
        <v>65</v>
      </c>
      <c r="C7" s="46"/>
      <c r="D7" s="37">
        <v>1353.2643799999998</v>
      </c>
      <c r="E7" s="37">
        <v>1997.7886321386907</v>
      </c>
      <c r="F7" s="28">
        <v>-644.52425213869083</v>
      </c>
      <c r="G7" s="30">
        <v>-0.3226188405370537</v>
      </c>
      <c r="I7" s="37">
        <v>823.83337999999981</v>
      </c>
      <c r="J7" s="37">
        <v>1089.9486717777777</v>
      </c>
      <c r="K7" s="28">
        <v>-266.11529177777788</v>
      </c>
      <c r="L7" s="30">
        <v>-0.24415396675856893</v>
      </c>
    </row>
    <row r="8" spans="1:12" x14ac:dyDescent="0.25">
      <c r="A8" s="35" t="s">
        <v>51</v>
      </c>
      <c r="B8" s="36" t="s">
        <v>65</v>
      </c>
      <c r="C8" s="46"/>
      <c r="D8" s="37">
        <v>0</v>
      </c>
      <c r="E8" s="37" t="s">
        <v>39</v>
      </c>
      <c r="F8" s="28" t="s">
        <v>39</v>
      </c>
      <c r="G8" s="30" t="s">
        <v>39</v>
      </c>
      <c r="I8" s="37">
        <v>0</v>
      </c>
      <c r="J8" s="37" t="s">
        <v>39</v>
      </c>
      <c r="K8" s="28" t="s">
        <v>39</v>
      </c>
      <c r="L8" s="30" t="s">
        <v>39</v>
      </c>
    </row>
    <row r="9" spans="1:12" x14ac:dyDescent="0.25">
      <c r="A9" s="35" t="s">
        <v>63</v>
      </c>
      <c r="B9" s="36" t="s">
        <v>65</v>
      </c>
      <c r="C9" s="46"/>
      <c r="D9" s="37">
        <v>99020.321890000108</v>
      </c>
      <c r="E9" s="37">
        <v>95723.521104053521</v>
      </c>
      <c r="F9" s="28">
        <v>3296.800785946587</v>
      </c>
      <c r="G9" s="30">
        <v>3.4440864146262351E-2</v>
      </c>
      <c r="I9" s="37">
        <v>47248.067380000008</v>
      </c>
      <c r="J9" s="37">
        <v>36834.823733842088</v>
      </c>
      <c r="K9" s="28">
        <v>10413.24364615792</v>
      </c>
      <c r="L9" s="30">
        <v>0.28270105814543989</v>
      </c>
    </row>
    <row r="10" spans="1:12" x14ac:dyDescent="0.25">
      <c r="A10" s="35" t="s">
        <v>55</v>
      </c>
      <c r="B10" s="36" t="s">
        <v>65</v>
      </c>
      <c r="C10" s="46"/>
      <c r="D10" s="37">
        <v>0</v>
      </c>
      <c r="E10" s="37" t="s">
        <v>39</v>
      </c>
      <c r="F10" s="28" t="s">
        <v>39</v>
      </c>
      <c r="G10" s="30" t="s">
        <v>39</v>
      </c>
      <c r="I10" s="37">
        <v>0</v>
      </c>
      <c r="J10" s="37" t="s">
        <v>39</v>
      </c>
      <c r="K10" s="28" t="s">
        <v>39</v>
      </c>
      <c r="L10" s="30" t="s">
        <v>39</v>
      </c>
    </row>
    <row r="11" spans="1:12" x14ac:dyDescent="0.25">
      <c r="A11" s="35" t="s">
        <v>56</v>
      </c>
      <c r="B11" s="36" t="s">
        <v>65</v>
      </c>
      <c r="C11" s="46"/>
      <c r="D11" s="37">
        <v>2346.6185299999997</v>
      </c>
      <c r="E11" s="37">
        <v>1766.720326782973</v>
      </c>
      <c r="F11" s="28">
        <v>579.89820321702678</v>
      </c>
      <c r="G11" s="30">
        <v>0.32823429629802559</v>
      </c>
      <c r="I11" s="37">
        <v>1416.5294699999999</v>
      </c>
      <c r="J11" s="37">
        <v>1020.5011783189319</v>
      </c>
      <c r="K11" s="28">
        <v>396.02829168106803</v>
      </c>
      <c r="L11" s="30">
        <v>0.38807235120829953</v>
      </c>
    </row>
    <row r="12" spans="1:12" x14ac:dyDescent="0.25">
      <c r="A12" s="35" t="s">
        <v>57</v>
      </c>
      <c r="B12" s="36" t="s">
        <v>65</v>
      </c>
      <c r="C12" s="46"/>
      <c r="D12" s="37">
        <v>262.99113999999997</v>
      </c>
      <c r="E12" s="37">
        <v>187.13181666666665</v>
      </c>
      <c r="F12" s="28">
        <v>75.859323333333322</v>
      </c>
      <c r="G12" s="30">
        <v>0.40537907815248597</v>
      </c>
      <c r="I12" s="37">
        <v>159.04560999999998</v>
      </c>
      <c r="J12" s="37">
        <v>115.0646984924623</v>
      </c>
      <c r="K12" s="28">
        <v>43.980911507537684</v>
      </c>
      <c r="L12" s="30">
        <v>0.38222766916143969</v>
      </c>
    </row>
    <row r="13" spans="1:12" x14ac:dyDescent="0.25">
      <c r="A13" s="35" t="s">
        <v>58</v>
      </c>
      <c r="B13" s="36" t="s">
        <v>65</v>
      </c>
      <c r="C13" s="46"/>
      <c r="D13" s="37">
        <v>9464.4062400000003</v>
      </c>
      <c r="E13" s="37">
        <v>10040.451088838194</v>
      </c>
      <c r="F13" s="28">
        <v>-576.0448488381935</v>
      </c>
      <c r="G13" s="30">
        <v>-5.7372407249568047E-2</v>
      </c>
      <c r="I13" s="37">
        <v>4247.1612399999995</v>
      </c>
      <c r="J13" s="37">
        <v>4545.990221795083</v>
      </c>
      <c r="K13" s="28">
        <v>-298.82898179508356</v>
      </c>
      <c r="L13" s="30">
        <v>-6.5734629248077048E-2</v>
      </c>
    </row>
    <row r="14" spans="1:12" x14ac:dyDescent="0.25">
      <c r="A14" s="42" t="s">
        <v>40</v>
      </c>
      <c r="B14" s="43" t="s">
        <v>65</v>
      </c>
      <c r="C14" s="47"/>
      <c r="D14" s="44">
        <v>161193.47970000014</v>
      </c>
      <c r="E14" s="44">
        <v>164433.06362417154</v>
      </c>
      <c r="F14" s="32">
        <v>-3239.5839241714584</v>
      </c>
      <c r="G14" s="33">
        <v>-1.9701536009666509E-2</v>
      </c>
      <c r="I14" s="44">
        <v>88650.646189999999</v>
      </c>
      <c r="J14" s="44">
        <v>76587.707085506787</v>
      </c>
      <c r="K14" s="32">
        <v>6736.9744944932218</v>
      </c>
      <c r="L14" s="33">
        <v>0.15750489946154778</v>
      </c>
    </row>
    <row r="15" spans="1:12" x14ac:dyDescent="0.25">
      <c r="A15" s="45" t="s">
        <v>108</v>
      </c>
      <c r="B15" s="24"/>
      <c r="C15" s="48"/>
      <c r="H15" s="116"/>
    </row>
    <row r="16" spans="1:12" x14ac:dyDescent="0.25">
      <c r="C16" s="48"/>
      <c r="H16" s="116"/>
    </row>
    <row r="17" spans="2:9" x14ac:dyDescent="0.25">
      <c r="C17" s="46"/>
    </row>
    <row r="18" spans="2:9" x14ac:dyDescent="0.25">
      <c r="C18" s="46"/>
    </row>
    <row r="19" spans="2:9" x14ac:dyDescent="0.25">
      <c r="C19" s="46"/>
    </row>
    <row r="20" spans="2:9" x14ac:dyDescent="0.25">
      <c r="C20" s="46"/>
    </row>
    <row r="21" spans="2:9" x14ac:dyDescent="0.25">
      <c r="B21" s="123"/>
      <c r="C21" s="46"/>
      <c r="D21" s="123"/>
      <c r="I21" s="123"/>
    </row>
    <row r="22" spans="2:9" x14ac:dyDescent="0.25">
      <c r="B22" s="123"/>
      <c r="C22" s="46"/>
      <c r="D22" s="123"/>
      <c r="I22" s="123"/>
    </row>
    <row r="23" spans="2:9" x14ac:dyDescent="0.25">
      <c r="B23" s="123"/>
      <c r="C23" s="46"/>
      <c r="D23" s="123"/>
      <c r="I23" s="123"/>
    </row>
    <row r="24" spans="2:9" x14ac:dyDescent="0.25">
      <c r="B24" s="123"/>
      <c r="C24" s="48"/>
      <c r="D24" s="123"/>
      <c r="H24" s="119"/>
      <c r="I24" s="123"/>
    </row>
    <row r="25" spans="2:9" x14ac:dyDescent="0.25">
      <c r="B25" s="123"/>
      <c r="C25" s="48"/>
      <c r="D25" s="123"/>
      <c r="H25" s="119"/>
      <c r="I25" s="123"/>
    </row>
    <row r="26" spans="2:9" x14ac:dyDescent="0.25">
      <c r="B26" s="123"/>
      <c r="C26" s="46"/>
      <c r="D26" s="123"/>
      <c r="H26" s="120"/>
      <c r="I26" s="123"/>
    </row>
    <row r="27" spans="2:9" x14ac:dyDescent="0.25">
      <c r="B27" s="123"/>
      <c r="C27" s="46"/>
      <c r="D27" s="123"/>
      <c r="H27" s="120"/>
      <c r="I27" s="123"/>
    </row>
    <row r="28" spans="2:9" x14ac:dyDescent="0.25">
      <c r="B28" s="123"/>
      <c r="C28" s="46"/>
      <c r="D28" s="123"/>
      <c r="H28" s="120"/>
      <c r="I28" s="123"/>
    </row>
    <row r="29" spans="2:9" x14ac:dyDescent="0.25">
      <c r="B29" s="123"/>
      <c r="C29" s="46"/>
      <c r="D29" s="123"/>
      <c r="I29" s="123"/>
    </row>
    <row r="30" spans="2:9" x14ac:dyDescent="0.25">
      <c r="B30" s="123"/>
      <c r="C30" s="46"/>
      <c r="D30" s="123"/>
      <c r="I30" s="123"/>
    </row>
    <row r="31" spans="2:9" x14ac:dyDescent="0.25">
      <c r="B31" s="123"/>
      <c r="C31" s="46"/>
      <c r="D31" s="123"/>
      <c r="I31" s="123"/>
    </row>
    <row r="32" spans="2:9" x14ac:dyDescent="0.25">
      <c r="B32" s="123"/>
      <c r="C32" s="46"/>
      <c r="D32" s="123"/>
      <c r="I32" s="123"/>
    </row>
    <row r="33" spans="2:9" x14ac:dyDescent="0.25">
      <c r="B33" s="123"/>
      <c r="C33" s="46"/>
      <c r="D33" s="123"/>
      <c r="I33" s="123"/>
    </row>
    <row r="34" spans="2:9" x14ac:dyDescent="0.25">
      <c r="B34" s="123"/>
      <c r="C34" s="46"/>
      <c r="D34" s="123"/>
      <c r="H34" s="120"/>
      <c r="I34" s="123"/>
    </row>
    <row r="35" spans="2:9" x14ac:dyDescent="0.25">
      <c r="B35" s="123"/>
      <c r="C35" s="46"/>
      <c r="D35" s="123"/>
      <c r="H35" s="120"/>
      <c r="I35" s="123"/>
    </row>
    <row r="36" spans="2:9" x14ac:dyDescent="0.25">
      <c r="B36" s="123"/>
      <c r="C36" s="46"/>
      <c r="D36" s="123"/>
      <c r="I36" s="123"/>
    </row>
    <row r="37" spans="2:9" x14ac:dyDescent="0.25">
      <c r="B37" s="123"/>
      <c r="C37" s="46"/>
      <c r="D37" s="123"/>
      <c r="I37" s="123"/>
    </row>
    <row r="38" spans="2:9" x14ac:dyDescent="0.25">
      <c r="B38" s="123"/>
      <c r="C38" s="46"/>
      <c r="D38" s="123"/>
      <c r="I38" s="123"/>
    </row>
    <row r="39" spans="2:9" x14ac:dyDescent="0.25">
      <c r="B39" s="123"/>
      <c r="C39" s="46"/>
      <c r="D39" s="123"/>
      <c r="H39" s="120"/>
      <c r="I39" s="123"/>
    </row>
    <row r="40" spans="2:9" x14ac:dyDescent="0.25">
      <c r="B40" s="123"/>
      <c r="C40" s="46"/>
      <c r="D40" s="123"/>
      <c r="H40" s="120"/>
      <c r="I40" s="123"/>
    </row>
    <row r="41" spans="2:9" x14ac:dyDescent="0.25">
      <c r="B41" s="123"/>
      <c r="C41" s="46"/>
      <c r="D41" s="123"/>
      <c r="I41" s="123"/>
    </row>
    <row r="42" spans="2:9" x14ac:dyDescent="0.25">
      <c r="B42" s="123"/>
      <c r="C42" s="46"/>
      <c r="D42" s="123"/>
      <c r="I42" s="123"/>
    </row>
    <row r="43" spans="2:9" x14ac:dyDescent="0.25">
      <c r="B43" s="123"/>
      <c r="C43" s="46"/>
      <c r="D43" s="123"/>
      <c r="I43" s="123"/>
    </row>
    <row r="44" spans="2:9" x14ac:dyDescent="0.25">
      <c r="B44" s="123"/>
      <c r="C44" s="46"/>
      <c r="D44" s="123"/>
      <c r="H44" s="120"/>
      <c r="I44" s="123"/>
    </row>
    <row r="45" spans="2:9" x14ac:dyDescent="0.25">
      <c r="B45" s="123"/>
      <c r="C45" s="46"/>
      <c r="D45" s="123"/>
      <c r="H45" s="120"/>
      <c r="I45" s="123"/>
    </row>
    <row r="46" spans="2:9" x14ac:dyDescent="0.25">
      <c r="B46" s="123"/>
      <c r="C46" s="46"/>
      <c r="D46" s="123"/>
      <c r="I46" s="123"/>
    </row>
    <row r="47" spans="2:9" x14ac:dyDescent="0.25">
      <c r="B47" s="123"/>
      <c r="C47" s="46"/>
      <c r="D47" s="123"/>
      <c r="I47" s="123"/>
    </row>
    <row r="48" spans="2:9" x14ac:dyDescent="0.25">
      <c r="B48" s="123"/>
      <c r="C48" s="46"/>
      <c r="D48" s="123"/>
      <c r="I48" s="123"/>
    </row>
    <row r="49" spans="2:9" x14ac:dyDescent="0.25">
      <c r="B49" s="123"/>
      <c r="C49" s="46"/>
      <c r="D49" s="123"/>
      <c r="I49" s="123"/>
    </row>
    <row r="50" spans="2:9" x14ac:dyDescent="0.25">
      <c r="B50" s="123"/>
      <c r="C50" s="46"/>
      <c r="D50" s="123"/>
      <c r="H50" s="120"/>
      <c r="I50" s="123"/>
    </row>
    <row r="51" spans="2:9" x14ac:dyDescent="0.25">
      <c r="B51" s="123"/>
      <c r="C51" s="46"/>
      <c r="D51" s="123"/>
      <c r="H51" s="120"/>
      <c r="I51" s="123"/>
    </row>
    <row r="52" spans="2:9" x14ac:dyDescent="0.25">
      <c r="B52" s="123"/>
      <c r="C52" s="46"/>
      <c r="D52" s="123"/>
      <c r="H52" s="120"/>
      <c r="I52" s="123"/>
    </row>
    <row r="53" spans="2:9" x14ac:dyDescent="0.25">
      <c r="B53" s="123"/>
      <c r="C53" s="46"/>
      <c r="D53" s="123"/>
      <c r="H53" s="120"/>
      <c r="I53" s="123"/>
    </row>
    <row r="54" spans="2:9" x14ac:dyDescent="0.25">
      <c r="B54" s="123"/>
      <c r="C54" s="46"/>
      <c r="D54" s="123"/>
      <c r="I54" s="123"/>
    </row>
    <row r="55" spans="2:9" x14ac:dyDescent="0.25">
      <c r="B55" s="123"/>
      <c r="C55" s="46"/>
      <c r="D55" s="123"/>
      <c r="I55" s="123"/>
    </row>
    <row r="56" spans="2:9" x14ac:dyDescent="0.25">
      <c r="B56" s="123"/>
      <c r="C56" s="46"/>
      <c r="D56" s="123"/>
      <c r="I56" s="123"/>
    </row>
    <row r="57" spans="2:9" x14ac:dyDescent="0.25">
      <c r="B57" s="123"/>
      <c r="C57" s="46"/>
      <c r="D57" s="123"/>
      <c r="H57" s="120"/>
      <c r="I57" s="123"/>
    </row>
    <row r="58" spans="2:9" x14ac:dyDescent="0.25">
      <c r="B58" s="123"/>
      <c r="C58" s="46"/>
      <c r="D58" s="123"/>
      <c r="H58" s="120"/>
      <c r="I58" s="123"/>
    </row>
    <row r="59" spans="2:9" x14ac:dyDescent="0.25">
      <c r="B59" s="123"/>
      <c r="C59" s="46"/>
      <c r="D59" s="123"/>
      <c r="H59" s="120"/>
      <c r="I59" s="123"/>
    </row>
    <row r="60" spans="2:9" x14ac:dyDescent="0.25">
      <c r="B60" s="123"/>
      <c r="C60" s="46"/>
      <c r="D60" s="123"/>
      <c r="H60" s="120"/>
      <c r="I60" s="123"/>
    </row>
    <row r="61" spans="2:9" x14ac:dyDescent="0.25">
      <c r="B61" s="123"/>
      <c r="C61" s="123"/>
      <c r="D61" s="123"/>
      <c r="I61" s="123"/>
    </row>
    <row r="62" spans="2:9" x14ac:dyDescent="0.25">
      <c r="B62" s="123"/>
      <c r="C62" s="123"/>
      <c r="D62" s="123"/>
      <c r="I62" s="123"/>
    </row>
    <row r="63" spans="2:9" x14ac:dyDescent="0.25">
      <c r="B63" s="123"/>
      <c r="C63" s="123"/>
      <c r="D63" s="123"/>
      <c r="I63" s="123"/>
    </row>
    <row r="64" spans="2:9" x14ac:dyDescent="0.25">
      <c r="B64" s="123"/>
      <c r="C64" s="123"/>
      <c r="D64" s="123"/>
      <c r="I64" s="123"/>
    </row>
    <row r="65" spans="2:9" x14ac:dyDescent="0.25">
      <c r="B65" s="123"/>
      <c r="C65" s="123"/>
      <c r="D65" s="123"/>
      <c r="I65" s="123"/>
    </row>
    <row r="66" spans="2:9" x14ac:dyDescent="0.25">
      <c r="B66" s="123"/>
      <c r="C66" s="123"/>
      <c r="D66" s="123"/>
      <c r="I66" s="123"/>
    </row>
    <row r="67" spans="2:9" x14ac:dyDescent="0.25">
      <c r="B67" s="123"/>
      <c r="C67" s="123"/>
      <c r="D67" s="123"/>
      <c r="I67" s="123"/>
    </row>
    <row r="68" spans="2:9" x14ac:dyDescent="0.25">
      <c r="B68" s="123"/>
      <c r="C68" s="123"/>
      <c r="D68" s="123"/>
      <c r="I68" s="123"/>
    </row>
    <row r="69" spans="2:9" x14ac:dyDescent="0.25">
      <c r="B69" s="123"/>
      <c r="C69" s="123"/>
      <c r="D69" s="123"/>
      <c r="I69" s="123"/>
    </row>
    <row r="70" spans="2:9" x14ac:dyDescent="0.25">
      <c r="B70" s="123"/>
      <c r="C70" s="123"/>
      <c r="D70" s="123"/>
      <c r="I70" s="123"/>
    </row>
    <row r="71" spans="2:9" x14ac:dyDescent="0.25">
      <c r="B71" s="123"/>
      <c r="C71" s="123"/>
      <c r="D71" s="123"/>
      <c r="I71" s="123"/>
    </row>
    <row r="72" spans="2:9" x14ac:dyDescent="0.25">
      <c r="B72" s="123"/>
      <c r="C72" s="123"/>
      <c r="D72" s="123"/>
      <c r="I72" s="123"/>
    </row>
    <row r="73" spans="2:9" x14ac:dyDescent="0.25">
      <c r="B73" s="123"/>
      <c r="C73" s="123"/>
      <c r="D73" s="123"/>
      <c r="I73" s="123"/>
    </row>
    <row r="74" spans="2:9" x14ac:dyDescent="0.25">
      <c r="B74" s="123"/>
      <c r="C74" s="123"/>
      <c r="D74" s="123"/>
      <c r="I74" s="123"/>
    </row>
    <row r="75" spans="2:9" x14ac:dyDescent="0.25">
      <c r="B75" s="123"/>
      <c r="C75" s="123"/>
      <c r="D75" s="123"/>
      <c r="I75" s="123"/>
    </row>
    <row r="76" spans="2:9" x14ac:dyDescent="0.25">
      <c r="B76" s="123"/>
      <c r="C76" s="123"/>
      <c r="D76" s="123"/>
      <c r="I76" s="123"/>
    </row>
    <row r="77" spans="2:9" x14ac:dyDescent="0.25">
      <c r="B77" s="123"/>
      <c r="C77" s="123"/>
      <c r="D77" s="123"/>
      <c r="I77" s="123"/>
    </row>
    <row r="78" spans="2:9" x14ac:dyDescent="0.25">
      <c r="B78" s="123"/>
      <c r="C78" s="123"/>
      <c r="D78" s="123"/>
      <c r="I78" s="123"/>
    </row>
    <row r="79" spans="2:9" x14ac:dyDescent="0.25">
      <c r="B79" s="123"/>
      <c r="C79" s="123"/>
      <c r="D79" s="123"/>
      <c r="I79" s="123"/>
    </row>
    <row r="80" spans="2:9" x14ac:dyDescent="0.25">
      <c r="B80" s="123"/>
      <c r="C80" s="123"/>
      <c r="D80" s="123"/>
      <c r="I80" s="123"/>
    </row>
    <row r="81" spans="2:9" x14ac:dyDescent="0.25">
      <c r="B81" s="123"/>
      <c r="C81" s="123"/>
      <c r="D81" s="123"/>
      <c r="I81" s="123"/>
    </row>
    <row r="82" spans="2:9" x14ac:dyDescent="0.25">
      <c r="B82" s="123"/>
      <c r="C82" s="123"/>
      <c r="D82" s="123"/>
      <c r="I82" s="123"/>
    </row>
    <row r="83" spans="2:9" x14ac:dyDescent="0.25">
      <c r="B83" s="123"/>
      <c r="C83" s="123"/>
      <c r="D83" s="123"/>
      <c r="I83" s="123"/>
    </row>
    <row r="84" spans="2:9" x14ac:dyDescent="0.25">
      <c r="B84" s="123"/>
      <c r="C84" s="123"/>
      <c r="D84" s="123"/>
      <c r="I84" s="123"/>
    </row>
    <row r="85" spans="2:9" x14ac:dyDescent="0.25">
      <c r="B85" s="123"/>
      <c r="C85" s="123"/>
      <c r="D85" s="123"/>
      <c r="I85" s="123"/>
    </row>
    <row r="86" spans="2:9" x14ac:dyDescent="0.25">
      <c r="B86" s="123"/>
      <c r="C86" s="123"/>
      <c r="D86" s="123"/>
      <c r="I86" s="123"/>
    </row>
    <row r="87" spans="2:9" x14ac:dyDescent="0.25">
      <c r="B87" s="123"/>
      <c r="C87" s="123"/>
      <c r="D87" s="123"/>
      <c r="I87" s="123"/>
    </row>
    <row r="88" spans="2:9" x14ac:dyDescent="0.25">
      <c r="B88" s="123"/>
      <c r="C88" s="123"/>
      <c r="D88" s="123"/>
      <c r="I88" s="123"/>
    </row>
    <row r="89" spans="2:9" x14ac:dyDescent="0.25">
      <c r="B89" s="123"/>
      <c r="C89" s="123"/>
      <c r="D89" s="123"/>
      <c r="I89" s="123"/>
    </row>
    <row r="90" spans="2:9" x14ac:dyDescent="0.25">
      <c r="B90" s="123"/>
      <c r="C90" s="123"/>
      <c r="D90" s="123"/>
      <c r="I90" s="123"/>
    </row>
    <row r="91" spans="2:9" x14ac:dyDescent="0.25">
      <c r="B91" s="123"/>
      <c r="C91" s="123"/>
      <c r="D91" s="123"/>
      <c r="I91" s="123"/>
    </row>
    <row r="92" spans="2:9" x14ac:dyDescent="0.25">
      <c r="B92" s="123"/>
      <c r="C92" s="123"/>
      <c r="D92" s="123"/>
      <c r="I92" s="123"/>
    </row>
    <row r="93" spans="2:9" x14ac:dyDescent="0.25">
      <c r="B93" s="123"/>
      <c r="C93" s="123"/>
      <c r="D93" s="123"/>
      <c r="I93" s="123"/>
    </row>
    <row r="94" spans="2:9" x14ac:dyDescent="0.25">
      <c r="B94" s="123"/>
      <c r="C94" s="123"/>
      <c r="D94" s="123"/>
      <c r="I94" s="123"/>
    </row>
    <row r="95" spans="2:9" x14ac:dyDescent="0.25">
      <c r="B95" s="123"/>
      <c r="C95" s="123"/>
      <c r="D95" s="123"/>
      <c r="I95" s="123"/>
    </row>
    <row r="96" spans="2:9" x14ac:dyDescent="0.25">
      <c r="B96" s="123"/>
      <c r="C96" s="123"/>
      <c r="D96" s="123"/>
      <c r="I96" s="123"/>
    </row>
    <row r="97" spans="2:9" x14ac:dyDescent="0.25">
      <c r="B97" s="123"/>
      <c r="C97" s="123"/>
      <c r="D97" s="123"/>
      <c r="I97" s="123"/>
    </row>
    <row r="98" spans="2:9" x14ac:dyDescent="0.25">
      <c r="B98" s="123"/>
      <c r="C98" s="123"/>
      <c r="D98" s="123"/>
      <c r="I98" s="123"/>
    </row>
  </sheetData>
  <mergeCells count="2">
    <mergeCell ref="D1:G1"/>
    <mergeCell ref="I1:L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0"/>
  <sheetViews>
    <sheetView showGridLines="0" workbookViewId="0"/>
  </sheetViews>
  <sheetFormatPr baseColWidth="10" defaultColWidth="9.140625" defaultRowHeight="15" x14ac:dyDescent="0.25"/>
  <cols>
    <col min="1" max="2" width="11.5703125" customWidth="1"/>
    <col min="3" max="3" width="1.42578125" customWidth="1"/>
    <col min="4" max="5" width="13" customWidth="1"/>
    <col min="6" max="7" width="11.28515625" customWidth="1"/>
    <col min="8" max="8" width="2.28515625" customWidth="1"/>
    <col min="9" max="10" width="13" customWidth="1"/>
    <col min="11" max="12" width="11.28515625" customWidth="1"/>
  </cols>
  <sheetData>
    <row r="1" spans="1:12" x14ac:dyDescent="0.25">
      <c r="A1" s="25"/>
      <c r="B1" s="25"/>
      <c r="C1" s="46"/>
      <c r="D1" s="132" t="s">
        <v>66</v>
      </c>
      <c r="E1" s="133"/>
      <c r="F1" s="133"/>
      <c r="G1" s="134"/>
      <c r="I1" s="132" t="s">
        <v>66</v>
      </c>
      <c r="J1" s="133"/>
      <c r="K1" s="133"/>
      <c r="L1" s="134"/>
    </row>
    <row r="2" spans="1:12" x14ac:dyDescent="0.25">
      <c r="A2" s="26"/>
      <c r="B2" s="27"/>
      <c r="C2" s="46"/>
      <c r="D2" s="34" t="s">
        <v>115</v>
      </c>
      <c r="E2" s="34" t="s">
        <v>116</v>
      </c>
      <c r="F2" s="34" t="s">
        <v>32</v>
      </c>
      <c r="G2" s="34" t="s">
        <v>33</v>
      </c>
      <c r="I2" s="34" t="s">
        <v>113</v>
      </c>
      <c r="J2" s="34" t="s">
        <v>114</v>
      </c>
      <c r="K2" s="34" t="s">
        <v>32</v>
      </c>
      <c r="L2" s="34" t="s">
        <v>33</v>
      </c>
    </row>
    <row r="3" spans="1:12" x14ac:dyDescent="0.25">
      <c r="A3" s="35" t="s">
        <v>67</v>
      </c>
      <c r="B3" s="36" t="s">
        <v>65</v>
      </c>
      <c r="C3" s="47"/>
      <c r="D3" s="31">
        <v>2386</v>
      </c>
      <c r="E3" s="31">
        <v>3760</v>
      </c>
      <c r="F3" s="31">
        <v>-1374</v>
      </c>
      <c r="G3" s="107">
        <v>-0.36542553191489358</v>
      </c>
      <c r="H3" s="20"/>
      <c r="I3" s="31">
        <v>1459</v>
      </c>
      <c r="J3" s="31">
        <v>2127</v>
      </c>
      <c r="K3" s="31">
        <v>-668</v>
      </c>
      <c r="L3" s="107">
        <v>-0.31405735778091204</v>
      </c>
    </row>
    <row r="4" spans="1:12" x14ac:dyDescent="0.25">
      <c r="A4" s="35" t="s">
        <v>68</v>
      </c>
      <c r="B4" s="36" t="s">
        <v>65</v>
      </c>
      <c r="C4" s="46"/>
      <c r="D4" s="31">
        <v>1246</v>
      </c>
      <c r="E4" s="31">
        <v>2034</v>
      </c>
      <c r="F4" s="31">
        <v>-788</v>
      </c>
      <c r="G4" s="107">
        <v>-0.38741396263520156</v>
      </c>
      <c r="I4" s="31">
        <v>758</v>
      </c>
      <c r="J4" s="31">
        <v>1139</v>
      </c>
      <c r="K4" s="31">
        <v>-381</v>
      </c>
      <c r="L4" s="107">
        <v>-0.33450395083406492</v>
      </c>
    </row>
    <row r="5" spans="1:12" x14ac:dyDescent="0.25">
      <c r="A5" s="42" t="s">
        <v>40</v>
      </c>
      <c r="B5" s="43" t="s">
        <v>65</v>
      </c>
      <c r="C5" s="46"/>
      <c r="D5" s="44">
        <v>3632</v>
      </c>
      <c r="E5" s="44">
        <v>5794</v>
      </c>
      <c r="F5" s="32">
        <v>-2162</v>
      </c>
      <c r="G5" s="33">
        <v>-0.37314463237832241</v>
      </c>
      <c r="I5" s="44">
        <v>2217</v>
      </c>
      <c r="J5" s="44">
        <v>3266</v>
      </c>
      <c r="K5" s="32">
        <v>-1049</v>
      </c>
      <c r="L5" s="33">
        <v>-0.32118799755052052</v>
      </c>
    </row>
    <row r="6" spans="1:12" x14ac:dyDescent="0.25">
      <c r="A6" s="45" t="s">
        <v>108</v>
      </c>
      <c r="B6" s="24"/>
      <c r="C6" s="46"/>
    </row>
    <row r="7" spans="1:12" x14ac:dyDescent="0.25">
      <c r="C7" s="46"/>
    </row>
    <row r="8" spans="1:12" x14ac:dyDescent="0.25">
      <c r="C8" s="46"/>
    </row>
    <row r="9" spans="1:12" x14ac:dyDescent="0.25">
      <c r="C9" s="46"/>
    </row>
    <row r="10" spans="1:12" x14ac:dyDescent="0.25">
      <c r="C10" s="46"/>
    </row>
    <row r="11" spans="1:12" x14ac:dyDescent="0.25">
      <c r="C11" s="46"/>
    </row>
    <row r="12" spans="1:12" x14ac:dyDescent="0.25">
      <c r="B12" s="123"/>
      <c r="C12" s="46"/>
      <c r="D12" s="123"/>
      <c r="I12" s="123"/>
    </row>
    <row r="13" spans="1:12" x14ac:dyDescent="0.25">
      <c r="B13" s="123"/>
      <c r="C13" s="46"/>
      <c r="D13" s="123"/>
      <c r="I13" s="123"/>
    </row>
    <row r="14" spans="1:12" x14ac:dyDescent="0.25">
      <c r="B14" s="123"/>
      <c r="C14" s="46"/>
      <c r="D14" s="123"/>
      <c r="I14" s="123"/>
    </row>
    <row r="15" spans="1:12" x14ac:dyDescent="0.25">
      <c r="B15" s="123"/>
      <c r="C15" s="48"/>
      <c r="D15" s="123"/>
      <c r="H15" s="116"/>
      <c r="I15" s="123"/>
    </row>
    <row r="16" spans="1:12" x14ac:dyDescent="0.25">
      <c r="B16" s="123"/>
      <c r="C16" s="48"/>
      <c r="D16" s="123"/>
      <c r="H16" s="116"/>
      <c r="I16" s="123"/>
    </row>
    <row r="17" spans="2:9" x14ac:dyDescent="0.25">
      <c r="B17" s="123"/>
      <c r="C17" s="46"/>
      <c r="D17" s="123"/>
      <c r="I17" s="123"/>
    </row>
    <row r="18" spans="2:9" x14ac:dyDescent="0.25">
      <c r="B18" s="123"/>
      <c r="C18" s="46"/>
      <c r="D18" s="123"/>
      <c r="I18" s="123"/>
    </row>
    <row r="19" spans="2:9" x14ac:dyDescent="0.25">
      <c r="B19" s="123"/>
      <c r="C19" s="46"/>
      <c r="D19" s="123"/>
      <c r="I19" s="123"/>
    </row>
    <row r="20" spans="2:9" x14ac:dyDescent="0.25">
      <c r="B20" s="123"/>
      <c r="C20" s="46"/>
      <c r="D20" s="123"/>
      <c r="I20" s="123"/>
    </row>
    <row r="21" spans="2:9" x14ac:dyDescent="0.25">
      <c r="B21" s="123"/>
      <c r="C21" s="46"/>
      <c r="D21" s="123"/>
      <c r="I21" s="123"/>
    </row>
    <row r="22" spans="2:9" x14ac:dyDescent="0.25">
      <c r="B22" s="123"/>
      <c r="C22" s="46"/>
      <c r="D22" s="123"/>
      <c r="I22" s="123"/>
    </row>
    <row r="23" spans="2:9" x14ac:dyDescent="0.25">
      <c r="B23" s="123"/>
      <c r="C23" s="46"/>
      <c r="D23" s="123"/>
      <c r="I23" s="123"/>
    </row>
    <row r="24" spans="2:9" x14ac:dyDescent="0.25">
      <c r="B24" s="123"/>
      <c r="C24" s="48"/>
      <c r="D24" s="123"/>
      <c r="H24" s="119"/>
      <c r="I24" s="123"/>
    </row>
    <row r="25" spans="2:9" x14ac:dyDescent="0.25">
      <c r="B25" s="123"/>
      <c r="C25" s="48"/>
      <c r="D25" s="123"/>
      <c r="H25" s="119"/>
      <c r="I25" s="123"/>
    </row>
    <row r="26" spans="2:9" x14ac:dyDescent="0.25">
      <c r="B26" s="123"/>
      <c r="C26" s="46"/>
      <c r="D26" s="123"/>
      <c r="H26" s="120"/>
      <c r="I26" s="123"/>
    </row>
    <row r="27" spans="2:9" x14ac:dyDescent="0.25">
      <c r="B27" s="123"/>
      <c r="C27" s="46"/>
      <c r="D27" s="123"/>
      <c r="H27" s="120"/>
      <c r="I27" s="123"/>
    </row>
    <row r="28" spans="2:9" x14ac:dyDescent="0.25">
      <c r="C28" s="46"/>
      <c r="H28" s="120"/>
    </row>
    <row r="29" spans="2:9" x14ac:dyDescent="0.25">
      <c r="C29" s="46"/>
    </row>
    <row r="30" spans="2:9" x14ac:dyDescent="0.25">
      <c r="C30" s="46"/>
    </row>
    <row r="31" spans="2:9" x14ac:dyDescent="0.25">
      <c r="C31" s="46"/>
    </row>
    <row r="32" spans="2:9" x14ac:dyDescent="0.25">
      <c r="C32" s="46"/>
    </row>
    <row r="33" spans="3:8" x14ac:dyDescent="0.25">
      <c r="C33" s="47"/>
    </row>
    <row r="34" spans="3:8" x14ac:dyDescent="0.25">
      <c r="C34" s="46"/>
      <c r="H34" s="120"/>
    </row>
    <row r="35" spans="3:8" x14ac:dyDescent="0.25">
      <c r="C35" s="46"/>
      <c r="H35" s="120"/>
    </row>
    <row r="36" spans="3:8" x14ac:dyDescent="0.25">
      <c r="C36" s="46"/>
    </row>
    <row r="37" spans="3:8" x14ac:dyDescent="0.25">
      <c r="C37" s="46"/>
    </row>
    <row r="38" spans="3:8" x14ac:dyDescent="0.25">
      <c r="C38" s="47"/>
    </row>
    <row r="39" spans="3:8" x14ac:dyDescent="0.25">
      <c r="C39" s="46"/>
      <c r="H39" s="120"/>
    </row>
    <row r="40" spans="3:8" x14ac:dyDescent="0.25">
      <c r="C40" s="46"/>
      <c r="H40" s="120"/>
    </row>
    <row r="41" spans="3:8" x14ac:dyDescent="0.25">
      <c r="C41" s="46"/>
    </row>
    <row r="42" spans="3:8" x14ac:dyDescent="0.25">
      <c r="C42" s="46"/>
    </row>
    <row r="43" spans="3:8" x14ac:dyDescent="0.25">
      <c r="C43" s="47"/>
    </row>
    <row r="44" spans="3:8" x14ac:dyDescent="0.25">
      <c r="C44" s="46"/>
      <c r="H44" s="120"/>
    </row>
    <row r="45" spans="3:8" x14ac:dyDescent="0.25">
      <c r="C45" s="46"/>
      <c r="H45" s="120"/>
    </row>
    <row r="46" spans="3:8" x14ac:dyDescent="0.25">
      <c r="C46" s="46"/>
    </row>
    <row r="47" spans="3:8" x14ac:dyDescent="0.25">
      <c r="C47" s="46"/>
    </row>
    <row r="48" spans="3:8" x14ac:dyDescent="0.25">
      <c r="C48" s="46"/>
    </row>
    <row r="49" spans="3:8" x14ac:dyDescent="0.25">
      <c r="C49" s="47"/>
    </row>
    <row r="50" spans="3:8" x14ac:dyDescent="0.25">
      <c r="C50" s="46"/>
      <c r="H50" s="120"/>
    </row>
    <row r="51" spans="3:8" x14ac:dyDescent="0.25">
      <c r="C51" s="46"/>
      <c r="H51" s="120"/>
    </row>
    <row r="52" spans="3:8" x14ac:dyDescent="0.25">
      <c r="C52" s="46"/>
      <c r="H52" s="120"/>
    </row>
    <row r="53" spans="3:8" x14ac:dyDescent="0.25">
      <c r="C53" s="46"/>
      <c r="H53" s="120"/>
    </row>
    <row r="54" spans="3:8" x14ac:dyDescent="0.25">
      <c r="C54" s="46"/>
    </row>
    <row r="55" spans="3:8" x14ac:dyDescent="0.25">
      <c r="C55" s="46"/>
    </row>
    <row r="56" spans="3:8" x14ac:dyDescent="0.25">
      <c r="C56" s="47"/>
    </row>
    <row r="57" spans="3:8" x14ac:dyDescent="0.25">
      <c r="C57" s="46"/>
      <c r="H57" s="120"/>
    </row>
    <row r="58" spans="3:8" x14ac:dyDescent="0.25">
      <c r="C58" s="46"/>
      <c r="H58" s="120"/>
    </row>
    <row r="59" spans="3:8" x14ac:dyDescent="0.25">
      <c r="C59" s="46"/>
      <c r="H59" s="120"/>
    </row>
    <row r="60" spans="3:8" x14ac:dyDescent="0.25">
      <c r="C60" s="46"/>
      <c r="H60" s="120"/>
    </row>
  </sheetData>
  <mergeCells count="2">
    <mergeCell ref="D1:G1"/>
    <mergeCell ref="I1:L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showGridLines="0" workbookViewId="0"/>
  </sheetViews>
  <sheetFormatPr baseColWidth="10" defaultColWidth="9.140625" defaultRowHeight="15" x14ac:dyDescent="0.25"/>
  <cols>
    <col min="1" max="1" width="28.140625" bestFit="1" customWidth="1"/>
  </cols>
  <sheetData>
    <row r="1" spans="1:5" ht="25.5" x14ac:dyDescent="0.25">
      <c r="A1" s="49"/>
      <c r="B1" s="50" t="s">
        <v>118</v>
      </c>
      <c r="C1" s="50" t="s">
        <v>109</v>
      </c>
      <c r="D1" s="51" t="s">
        <v>82</v>
      </c>
      <c r="E1" s="52" t="s">
        <v>32</v>
      </c>
    </row>
    <row r="2" spans="1:5" x14ac:dyDescent="0.25">
      <c r="A2" s="53" t="s">
        <v>69</v>
      </c>
      <c r="B2" s="53"/>
      <c r="C2" s="53"/>
      <c r="D2" s="53"/>
      <c r="E2" s="53"/>
    </row>
    <row r="3" spans="1:5" x14ac:dyDescent="0.25">
      <c r="A3" s="53" t="s">
        <v>70</v>
      </c>
      <c r="B3" s="54">
        <v>258573</v>
      </c>
      <c r="C3" s="54">
        <v>252053</v>
      </c>
      <c r="D3" s="54">
        <v>6520</v>
      </c>
      <c r="E3" s="55">
        <v>2.5867575470238401E-2</v>
      </c>
    </row>
    <row r="4" spans="1:5" x14ac:dyDescent="0.25">
      <c r="A4" s="53" t="s">
        <v>71</v>
      </c>
      <c r="B4" s="54">
        <v>231367</v>
      </c>
      <c r="C4" s="54">
        <v>235457</v>
      </c>
      <c r="D4" s="54">
        <v>-4090</v>
      </c>
      <c r="E4" s="55">
        <v>-1.7370475288481547E-2</v>
      </c>
    </row>
    <row r="5" spans="1:5" x14ac:dyDescent="0.25">
      <c r="A5" s="53" t="s">
        <v>72</v>
      </c>
      <c r="B5" s="54">
        <v>122260</v>
      </c>
      <c r="C5" s="54">
        <v>117188</v>
      </c>
      <c r="D5" s="54">
        <v>5072</v>
      </c>
      <c r="E5" s="55">
        <v>4.3280882001570126E-2</v>
      </c>
    </row>
    <row r="6" spans="1:5" x14ac:dyDescent="0.25">
      <c r="A6" s="56" t="s">
        <v>73</v>
      </c>
      <c r="B6" s="57">
        <v>612200</v>
      </c>
      <c r="C6" s="57">
        <v>604698</v>
      </c>
      <c r="D6" s="57">
        <v>7502</v>
      </c>
      <c r="E6" s="58">
        <v>1.2406192843369749E-2</v>
      </c>
    </row>
    <row r="7" spans="1:5" x14ac:dyDescent="0.25">
      <c r="A7" s="53"/>
      <c r="B7" s="54"/>
      <c r="C7" s="54"/>
      <c r="D7" s="54"/>
      <c r="E7" s="55"/>
    </row>
    <row r="8" spans="1:5" x14ac:dyDescent="0.25">
      <c r="A8" s="53" t="s">
        <v>74</v>
      </c>
      <c r="B8" s="53"/>
      <c r="C8" s="53"/>
      <c r="D8" s="53"/>
      <c r="E8" s="59"/>
    </row>
    <row r="9" spans="1:5" x14ac:dyDescent="0.25">
      <c r="A9" s="53" t="s">
        <v>75</v>
      </c>
      <c r="B9" s="54">
        <v>109155</v>
      </c>
      <c r="C9" s="54">
        <v>94364</v>
      </c>
      <c r="D9" s="54">
        <v>14791</v>
      </c>
      <c r="E9" s="55">
        <v>0.15674409732525116</v>
      </c>
    </row>
    <row r="10" spans="1:5" x14ac:dyDescent="0.25">
      <c r="A10" s="53" t="s">
        <v>76</v>
      </c>
      <c r="B10" s="54">
        <v>188483</v>
      </c>
      <c r="C10" s="54">
        <v>199900</v>
      </c>
      <c r="D10" s="54">
        <v>-11417</v>
      </c>
      <c r="E10" s="55">
        <v>-5.7113556778389196E-2</v>
      </c>
    </row>
    <row r="11" spans="1:5" x14ac:dyDescent="0.25">
      <c r="A11" s="56" t="s">
        <v>77</v>
      </c>
      <c r="B11" s="57">
        <v>297638</v>
      </c>
      <c r="C11" s="57">
        <v>294264</v>
      </c>
      <c r="D11" s="57">
        <v>3374</v>
      </c>
      <c r="E11" s="58">
        <v>1.1465894570861539E-2</v>
      </c>
    </row>
    <row r="12" spans="1:5" x14ac:dyDescent="0.25">
      <c r="A12" s="53"/>
      <c r="B12" s="53"/>
      <c r="C12" s="53"/>
      <c r="D12" s="53"/>
      <c r="E12" s="59"/>
    </row>
    <row r="13" spans="1:5" x14ac:dyDescent="0.25">
      <c r="A13" s="53" t="s">
        <v>78</v>
      </c>
      <c r="B13" s="54">
        <v>255791</v>
      </c>
      <c r="C13" s="54">
        <v>253942</v>
      </c>
      <c r="D13" s="54">
        <v>1849</v>
      </c>
      <c r="E13" s="55">
        <v>7.281190193036205E-3</v>
      </c>
    </row>
    <row r="14" spans="1:5" x14ac:dyDescent="0.25">
      <c r="A14" s="53" t="s">
        <v>79</v>
      </c>
      <c r="B14" s="54">
        <v>58771</v>
      </c>
      <c r="C14" s="54">
        <v>56492</v>
      </c>
      <c r="D14" s="54">
        <v>2279</v>
      </c>
      <c r="E14" s="55">
        <v>4.0341995326771934E-2</v>
      </c>
    </row>
    <row r="15" spans="1:5" x14ac:dyDescent="0.25">
      <c r="A15" s="56" t="s">
        <v>80</v>
      </c>
      <c r="B15" s="57">
        <v>314562</v>
      </c>
      <c r="C15" s="57">
        <v>310434</v>
      </c>
      <c r="D15" s="57">
        <v>4128</v>
      </c>
      <c r="E15" s="58">
        <v>1.3297512514737432E-2</v>
      </c>
    </row>
    <row r="16" spans="1:5" x14ac:dyDescent="0.25">
      <c r="A16" s="53"/>
      <c r="B16" s="53"/>
      <c r="C16" s="53"/>
      <c r="D16" s="53"/>
      <c r="E16" s="59"/>
    </row>
    <row r="17" spans="1:5" x14ac:dyDescent="0.25">
      <c r="A17" s="56" t="s">
        <v>81</v>
      </c>
      <c r="B17" s="57">
        <v>612200</v>
      </c>
      <c r="C17" s="57">
        <v>604698</v>
      </c>
      <c r="D17" s="57">
        <v>7502</v>
      </c>
      <c r="E17" s="58">
        <v>1.2406192843369749E-2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showGridLines="0" workbookViewId="0"/>
  </sheetViews>
  <sheetFormatPr baseColWidth="10" defaultRowHeight="15" x14ac:dyDescent="0.25"/>
  <cols>
    <col min="1" max="1" width="28.42578125" bestFit="1" customWidth="1"/>
    <col min="2" max="2" width="8.7109375" bestFit="1" customWidth="1"/>
    <col min="3" max="3" width="4.85546875" customWidth="1"/>
    <col min="4" max="4" width="8.140625" bestFit="1" customWidth="1"/>
  </cols>
  <sheetData>
    <row r="1" spans="1:4" x14ac:dyDescent="0.25">
      <c r="A1" s="53"/>
      <c r="B1" s="138" t="s">
        <v>83</v>
      </c>
      <c r="C1" s="138"/>
      <c r="D1" s="138"/>
    </row>
    <row r="2" spans="1:4" x14ac:dyDescent="0.25">
      <c r="A2" s="53"/>
      <c r="B2" s="60" t="s">
        <v>119</v>
      </c>
      <c r="C2" s="61"/>
      <c r="D2" s="60" t="s">
        <v>110</v>
      </c>
    </row>
    <row r="3" spans="1:4" x14ac:dyDescent="0.25">
      <c r="A3" s="62" t="s">
        <v>84</v>
      </c>
      <c r="B3" s="63"/>
      <c r="C3" s="53"/>
      <c r="D3" s="63"/>
    </row>
    <row r="4" spans="1:4" x14ac:dyDescent="0.25">
      <c r="A4" s="53" t="s">
        <v>85</v>
      </c>
      <c r="B4" s="64">
        <v>2.3688501734200313</v>
      </c>
      <c r="C4" s="65"/>
      <c r="D4" s="64">
        <v>2.6710536812558301</v>
      </c>
    </row>
    <row r="5" spans="1:4" x14ac:dyDescent="0.25">
      <c r="A5" s="53" t="s">
        <v>86</v>
      </c>
      <c r="B5" s="64">
        <v>1.1654694510168848</v>
      </c>
      <c r="C5" s="65"/>
      <c r="D5" s="64">
        <v>1.0292107123678775</v>
      </c>
    </row>
    <row r="6" spans="1:4" x14ac:dyDescent="0.25">
      <c r="A6" s="53" t="s">
        <v>87</v>
      </c>
      <c r="B6" s="66">
        <v>149.41790718411818</v>
      </c>
      <c r="C6" s="67"/>
      <c r="D6" s="68">
        <v>157.68850587312716</v>
      </c>
    </row>
    <row r="7" spans="1:4" x14ac:dyDescent="0.25">
      <c r="A7" s="53"/>
      <c r="B7" s="63"/>
      <c r="C7" s="53"/>
      <c r="D7" s="63"/>
    </row>
    <row r="8" spans="1:4" x14ac:dyDescent="0.25">
      <c r="A8" s="69" t="s">
        <v>88</v>
      </c>
      <c r="B8" s="63"/>
      <c r="C8" s="53"/>
      <c r="D8" s="63"/>
    </row>
    <row r="9" spans="1:4" x14ac:dyDescent="0.25">
      <c r="A9" s="53" t="s">
        <v>89</v>
      </c>
      <c r="B9" s="64">
        <v>0.8220215147340002</v>
      </c>
      <c r="C9" s="65"/>
      <c r="D9" s="64">
        <v>0.9194143902423485</v>
      </c>
    </row>
    <row r="10" spans="1:4" x14ac:dyDescent="0.25">
      <c r="A10" s="53" t="s">
        <v>90</v>
      </c>
      <c r="B10" s="64">
        <v>0.3667390764846305</v>
      </c>
      <c r="C10" s="65"/>
      <c r="D10" s="64">
        <v>0.32067963528335225</v>
      </c>
    </row>
    <row r="11" spans="1:4" x14ac:dyDescent="0.25">
      <c r="A11" s="53" t="s">
        <v>91</v>
      </c>
      <c r="B11" s="64">
        <v>0.63326092351536944</v>
      </c>
      <c r="C11" s="65"/>
      <c r="D11" s="64">
        <v>0.6793203647166477</v>
      </c>
    </row>
    <row r="12" spans="1:4" x14ac:dyDescent="0.25">
      <c r="A12" s="53"/>
      <c r="B12" s="63"/>
      <c r="C12" s="53"/>
      <c r="D12" s="63"/>
    </row>
    <row r="13" spans="1:4" x14ac:dyDescent="0.25">
      <c r="A13" s="70" t="s">
        <v>92</v>
      </c>
      <c r="B13" s="63"/>
      <c r="C13" s="53"/>
      <c r="D13" s="63"/>
    </row>
    <row r="14" spans="1:4" x14ac:dyDescent="0.25">
      <c r="A14" s="53" t="s">
        <v>93</v>
      </c>
      <c r="B14" s="71">
        <v>4.3109352225690935E-3</v>
      </c>
      <c r="C14" s="72"/>
      <c r="D14" s="71">
        <v>-2.7939376728217485E-2</v>
      </c>
    </row>
    <row r="15" spans="1:4" x14ac:dyDescent="0.25">
      <c r="A15" s="53" t="s">
        <v>94</v>
      </c>
      <c r="B15" s="71">
        <v>2.401997945906811E-2</v>
      </c>
      <c r="C15" s="72"/>
      <c r="D15" s="71">
        <v>7.2651650824486949E-2</v>
      </c>
    </row>
  </sheetData>
  <mergeCells count="1">
    <mergeCell ref="B1:D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showGridLines="0" workbookViewId="0"/>
  </sheetViews>
  <sheetFormatPr baseColWidth="10" defaultRowHeight="15" x14ac:dyDescent="0.25"/>
  <cols>
    <col min="2" max="5" width="20.28515625" customWidth="1"/>
  </cols>
  <sheetData>
    <row r="1" spans="1:5" ht="18.75" x14ac:dyDescent="0.3">
      <c r="A1" s="73"/>
      <c r="B1" s="139" t="s">
        <v>8</v>
      </c>
      <c r="C1" s="140"/>
      <c r="D1" s="141" t="s">
        <v>9</v>
      </c>
      <c r="E1" s="139"/>
    </row>
    <row r="2" spans="1:5" ht="18.75" x14ac:dyDescent="0.3">
      <c r="A2" s="73"/>
      <c r="B2" s="74" t="s">
        <v>120</v>
      </c>
      <c r="C2" s="75" t="s">
        <v>121</v>
      </c>
      <c r="D2" s="74" t="s">
        <v>120</v>
      </c>
      <c r="E2" s="74" t="s">
        <v>121</v>
      </c>
    </row>
    <row r="3" spans="1:5" x14ac:dyDescent="0.25">
      <c r="A3" s="2" t="s">
        <v>63</v>
      </c>
      <c r="B3" s="76">
        <v>20616.214670000001</v>
      </c>
      <c r="C3" s="77">
        <v>-1154.6243900000006</v>
      </c>
      <c r="D3" s="76">
        <v>327.67455000000001</v>
      </c>
      <c r="E3" s="76">
        <v>255.49664999999999</v>
      </c>
    </row>
    <row r="4" spans="1:5" x14ac:dyDescent="0.25">
      <c r="A4" s="78" t="s">
        <v>51</v>
      </c>
      <c r="B4" s="79">
        <v>0</v>
      </c>
      <c r="C4" s="80">
        <v>0</v>
      </c>
      <c r="D4" s="79">
        <v>0</v>
      </c>
      <c r="E4" s="79">
        <v>-344.82260000000002</v>
      </c>
    </row>
    <row r="5" spans="1:5" x14ac:dyDescent="0.25">
      <c r="A5" s="4" t="s">
        <v>4</v>
      </c>
      <c r="B5" s="81">
        <v>20616.214670000001</v>
      </c>
      <c r="C5" s="82">
        <v>-1154.6243900000006</v>
      </c>
      <c r="D5" s="81">
        <v>327.67455000000001</v>
      </c>
      <c r="E5" s="83">
        <v>-89.325950000000034</v>
      </c>
    </row>
  </sheetData>
  <mergeCells count="2">
    <mergeCell ref="B1:C1"/>
    <mergeCell ref="D1:E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showGridLines="0" workbookViewId="0"/>
  </sheetViews>
  <sheetFormatPr baseColWidth="10" defaultRowHeight="15" x14ac:dyDescent="0.25"/>
  <cols>
    <col min="1" max="1" width="19.28515625" customWidth="1"/>
    <col min="2" max="9" width="16" customWidth="1"/>
  </cols>
  <sheetData>
    <row r="1" spans="1:9" x14ac:dyDescent="0.25">
      <c r="A1" t="s">
        <v>123</v>
      </c>
    </row>
    <row r="2" spans="1:9" ht="15.75" thickBot="1" x14ac:dyDescent="0.3"/>
    <row r="3" spans="1:9" x14ac:dyDescent="0.25">
      <c r="A3" s="84" t="s">
        <v>95</v>
      </c>
      <c r="B3" s="85" t="s">
        <v>96</v>
      </c>
      <c r="C3" s="85" t="s">
        <v>97</v>
      </c>
      <c r="D3" s="85" t="s">
        <v>98</v>
      </c>
      <c r="E3" s="85" t="s">
        <v>99</v>
      </c>
      <c r="F3" s="85" t="s">
        <v>100</v>
      </c>
      <c r="G3" s="86" t="s">
        <v>101</v>
      </c>
      <c r="H3" s="87" t="s">
        <v>102</v>
      </c>
      <c r="I3" s="85" t="s">
        <v>4</v>
      </c>
    </row>
    <row r="4" spans="1:9" ht="15.75" thickBot="1" x14ac:dyDescent="0.3">
      <c r="A4" s="88"/>
      <c r="B4" s="89" t="s">
        <v>65</v>
      </c>
      <c r="C4" s="89" t="s">
        <v>65</v>
      </c>
      <c r="D4" s="89" t="s">
        <v>65</v>
      </c>
      <c r="E4" s="89" t="s">
        <v>65</v>
      </c>
      <c r="F4" s="89" t="s">
        <v>65</v>
      </c>
      <c r="G4" s="90" t="s">
        <v>65</v>
      </c>
      <c r="H4" s="91" t="s">
        <v>65</v>
      </c>
      <c r="I4" s="89" t="s">
        <v>65</v>
      </c>
    </row>
    <row r="5" spans="1:9" ht="15.75" thickBot="1" x14ac:dyDescent="0.3">
      <c r="A5" s="92" t="s">
        <v>103</v>
      </c>
      <c r="B5" s="93">
        <v>44202.740328134743</v>
      </c>
      <c r="C5" s="93">
        <v>19096.541546102293</v>
      </c>
      <c r="D5" s="93">
        <v>8846.0558358969065</v>
      </c>
      <c r="E5" s="93">
        <v>5859.8470080173774</v>
      </c>
      <c r="F5" s="93">
        <v>19391.924618493143</v>
      </c>
      <c r="G5" s="93">
        <v>1601.2475983067247</v>
      </c>
      <c r="H5" s="93">
        <v>21.964955048927656</v>
      </c>
      <c r="I5" s="93">
        <v>99020.321890000108</v>
      </c>
    </row>
    <row r="6" spans="1:9" ht="15.75" thickBot="1" x14ac:dyDescent="0.3">
      <c r="A6" s="92" t="s">
        <v>51</v>
      </c>
      <c r="B6" s="93">
        <v>0</v>
      </c>
      <c r="C6" s="93">
        <v>0</v>
      </c>
      <c r="D6" s="93">
        <v>0</v>
      </c>
      <c r="E6" s="93">
        <v>0</v>
      </c>
      <c r="F6" s="93">
        <v>0</v>
      </c>
      <c r="G6" s="93">
        <v>0</v>
      </c>
      <c r="H6" s="93">
        <v>0</v>
      </c>
      <c r="I6" s="93">
        <v>0</v>
      </c>
    </row>
    <row r="7" spans="1:9" ht="15.75" thickBot="1" x14ac:dyDescent="0.3">
      <c r="A7" s="92" t="s">
        <v>104</v>
      </c>
      <c r="B7" s="93">
        <v>57391.285570274049</v>
      </c>
      <c r="C7" s="93">
        <v>0</v>
      </c>
      <c r="D7" s="93">
        <v>0</v>
      </c>
      <c r="E7" s="93">
        <v>3605.1240117855868</v>
      </c>
      <c r="F7" s="93">
        <v>0</v>
      </c>
      <c r="G7" s="93">
        <v>9610.8480840138418</v>
      </c>
      <c r="H7" s="93">
        <v>0</v>
      </c>
      <c r="I7" s="93">
        <v>70607.257666073478</v>
      </c>
    </row>
    <row r="8" spans="1:9" ht="15.75" thickBot="1" x14ac:dyDescent="0.3">
      <c r="A8" s="94" t="s">
        <v>4</v>
      </c>
      <c r="B8" s="93">
        <v>101594.02589840878</v>
      </c>
      <c r="C8" s="93">
        <v>19096.541546102293</v>
      </c>
      <c r="D8" s="93">
        <v>8846.0558358969065</v>
      </c>
      <c r="E8" s="93">
        <v>9464.9710198029643</v>
      </c>
      <c r="F8" s="93">
        <v>19391.924618493143</v>
      </c>
      <c r="G8" s="93">
        <v>11212.095682320567</v>
      </c>
      <c r="H8" s="93">
        <v>21.964955048927656</v>
      </c>
      <c r="I8" s="93">
        <v>169627.57955607359</v>
      </c>
    </row>
    <row r="10" spans="1:9" x14ac:dyDescent="0.25">
      <c r="A10" t="s">
        <v>122</v>
      </c>
    </row>
    <row r="11" spans="1:9" ht="15.75" thickBot="1" x14ac:dyDescent="0.3"/>
    <row r="12" spans="1:9" x14ac:dyDescent="0.25">
      <c r="A12" s="84" t="s">
        <v>95</v>
      </c>
      <c r="B12" s="85" t="s">
        <v>96</v>
      </c>
      <c r="C12" s="85" t="s">
        <v>97</v>
      </c>
      <c r="D12" s="85" t="s">
        <v>98</v>
      </c>
      <c r="E12" s="85" t="s">
        <v>99</v>
      </c>
      <c r="F12" s="85" t="s">
        <v>100</v>
      </c>
      <c r="G12" s="86" t="s">
        <v>101</v>
      </c>
      <c r="H12" s="87" t="s">
        <v>102</v>
      </c>
      <c r="I12" s="85" t="s">
        <v>4</v>
      </c>
    </row>
    <row r="13" spans="1:9" ht="15.75" thickBot="1" x14ac:dyDescent="0.3">
      <c r="A13" s="88"/>
      <c r="B13" s="89" t="s">
        <v>65</v>
      </c>
      <c r="C13" s="89" t="s">
        <v>65</v>
      </c>
      <c r="D13" s="89" t="s">
        <v>65</v>
      </c>
      <c r="E13" s="89" t="s">
        <v>65</v>
      </c>
      <c r="F13" s="89" t="s">
        <v>65</v>
      </c>
      <c r="G13" s="90" t="s">
        <v>65</v>
      </c>
      <c r="H13" s="91" t="s">
        <v>65</v>
      </c>
      <c r="I13" s="89" t="s">
        <v>65</v>
      </c>
    </row>
    <row r="14" spans="1:9" ht="15.75" thickBot="1" x14ac:dyDescent="0.3">
      <c r="A14" s="92" t="s">
        <v>103</v>
      </c>
      <c r="B14" s="93">
        <v>48484.867858653721</v>
      </c>
      <c r="C14" s="93">
        <v>13307.738421049839</v>
      </c>
      <c r="D14" s="93">
        <v>8269.895911920521</v>
      </c>
      <c r="E14" s="93">
        <v>1654.8326150766027</v>
      </c>
      <c r="F14" s="93">
        <v>17139.188655969276</v>
      </c>
      <c r="G14" s="93">
        <v>1590.9290573300523</v>
      </c>
      <c r="H14" s="93">
        <v>0</v>
      </c>
      <c r="I14" s="93">
        <v>90447.452520000006</v>
      </c>
    </row>
    <row r="15" spans="1:9" ht="15.75" thickBot="1" x14ac:dyDescent="0.3">
      <c r="A15" s="92" t="s">
        <v>51</v>
      </c>
      <c r="B15" s="93">
        <v>257.65639985141416</v>
      </c>
      <c r="C15" s="93">
        <v>0</v>
      </c>
      <c r="D15" s="93">
        <v>0</v>
      </c>
      <c r="E15" s="93">
        <v>29.73593246233964</v>
      </c>
      <c r="F15" s="93">
        <v>138.90716272792977</v>
      </c>
      <c r="G15" s="93">
        <v>35.446624958316363</v>
      </c>
      <c r="H15" s="93">
        <v>0</v>
      </c>
      <c r="I15" s="93">
        <v>461.74611999999996</v>
      </c>
    </row>
    <row r="16" spans="1:9" ht="15.75" thickBot="1" x14ac:dyDescent="0.3">
      <c r="A16" s="92" t="s">
        <v>104</v>
      </c>
      <c r="B16" s="93">
        <v>24550.0990731811</v>
      </c>
      <c r="C16" s="93">
        <v>0</v>
      </c>
      <c r="D16" s="93">
        <v>0</v>
      </c>
      <c r="E16" s="93">
        <v>1320.0631126164731</v>
      </c>
      <c r="F16" s="93">
        <v>0</v>
      </c>
      <c r="G16" s="93">
        <v>16587.278422839317</v>
      </c>
      <c r="H16" s="93">
        <v>0</v>
      </c>
      <c r="I16" s="93">
        <v>42457.440608636891</v>
      </c>
    </row>
    <row r="17" spans="1:9" ht="15.75" thickBot="1" x14ac:dyDescent="0.3">
      <c r="A17" s="94" t="s">
        <v>4</v>
      </c>
      <c r="B17" s="93">
        <v>73292.623331686234</v>
      </c>
      <c r="C17" s="93">
        <v>13307.738421049839</v>
      </c>
      <c r="D17" s="93">
        <v>8269.895911920521</v>
      </c>
      <c r="E17" s="93">
        <v>3004.6316601554154</v>
      </c>
      <c r="F17" s="93">
        <v>17278.095818697206</v>
      </c>
      <c r="G17" s="93">
        <v>18213.654105127687</v>
      </c>
      <c r="H17" s="93">
        <v>0</v>
      </c>
      <c r="I17" s="93">
        <v>133366.6392486369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EERR</vt:lpstr>
      <vt:lpstr>Unidades Físicas</vt:lpstr>
      <vt:lpstr>Precios Medios de Venta</vt:lpstr>
      <vt:lpstr>Variación Ingresos</vt:lpstr>
      <vt:lpstr>Variación Gasto Combustible</vt:lpstr>
      <vt:lpstr>Balance General</vt:lpstr>
      <vt:lpstr>Indicadores</vt:lpstr>
      <vt:lpstr>Fair Value</vt:lpstr>
      <vt:lpstr>Ingresos Salmones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2016-08-22T13:16:07Z</dcterms:modified>
</cp:coreProperties>
</file>